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ju-srv-01.ju.local\UserData$\arturs.glaznieks\Desktop\Iepirkumam_saule_Daugavsala\XLS\"/>
    </mc:Choice>
  </mc:AlternateContent>
  <xr:revisionPtr revIDLastSave="0" documentId="13_ncr:1_{F6FC374D-D4FC-4B14-94BE-D71047BC4FBF}" xr6:coauthVersionLast="47" xr6:coauthVersionMax="47" xr10:uidLastSave="{00000000-0000-0000-0000-000000000000}"/>
  <bookViews>
    <workbookView xWindow="-120" yWindow="-120" windowWidth="38640" windowHeight="15840" tabRatio="607" xr2:uid="{00000000-000D-0000-FFFF-FFFF00000000}"/>
  </bookViews>
  <sheets>
    <sheet name="koptame" sheetId="1" r:id="rId1"/>
    <sheet name="Kopsavilkums" sheetId="2" r:id="rId2"/>
    <sheet name="1" sheetId="5" r:id="rId3"/>
  </sheets>
  <definedNames>
    <definedName name="_xlnm.Print_Area" localSheetId="2">'1'!$A$1:$P$179</definedName>
    <definedName name="_xlnm.Print_Area" localSheetId="1">Kopsavilkums!$A$1:$I$19</definedName>
    <definedName name="_xlnm.Print_Area" localSheetId="0">koptame!$A$1:$D$18</definedName>
    <definedName name="_xlnm.Print_Titles" localSheetId="2">'1'!$9:$9</definedName>
  </definedNames>
  <calcPr calcId="191029"/>
</workbook>
</file>

<file path=xl/calcChain.xml><?xml version="1.0" encoding="utf-8"?>
<calcChain xmlns="http://schemas.openxmlformats.org/spreadsheetml/2006/main">
  <c r="E154" i="5" l="1"/>
  <c r="E152" i="5"/>
  <c r="E144" i="5"/>
  <c r="E140" i="5"/>
  <c r="E145" i="5" s="1"/>
  <c r="E132" i="5"/>
  <c r="E128" i="5"/>
  <c r="E127" i="5"/>
  <c r="E126" i="5"/>
  <c r="E99" i="5"/>
  <c r="E97" i="5"/>
  <c r="E89" i="5"/>
  <c r="E115" i="5" s="1"/>
  <c r="E25" i="5" s="1"/>
  <c r="E74" i="5"/>
  <c r="E151" i="5" s="1"/>
  <c r="E68" i="5"/>
  <c r="E67" i="5"/>
  <c r="E63" i="5"/>
  <c r="E50" i="5"/>
  <c r="E37" i="5"/>
  <c r="E93" i="5" s="1"/>
  <c r="E153" i="5" l="1"/>
  <c r="E24" i="5"/>
  <c r="E98" i="5"/>
  <c r="E167" i="5" s="1"/>
  <c r="E51" i="5"/>
  <c r="E142" i="5"/>
  <c r="E166" i="5" l="1"/>
  <c r="L179" i="5" l="1"/>
  <c r="I13" i="2" s="1"/>
  <c r="I14" i="2" s="1"/>
  <c r="D10" i="2" s="1"/>
  <c r="M179" i="5"/>
  <c r="F13" i="2" s="1"/>
  <c r="F14" i="2" s="1"/>
  <c r="O179" i="5"/>
  <c r="H13" i="2" s="1"/>
  <c r="H14" i="2" s="1"/>
  <c r="N179" i="5"/>
  <c r="G13" i="2" s="1"/>
  <c r="G14" i="2" s="1"/>
  <c r="P179" i="5"/>
  <c r="C5" i="5"/>
  <c r="E13" i="2" l="1"/>
  <c r="C9" i="1"/>
  <c r="E14" i="2" l="1"/>
  <c r="E15" i="2" s="1"/>
  <c r="E16" i="2" s="1"/>
  <c r="A4" i="2"/>
  <c r="C4" i="2"/>
  <c r="A5" i="2"/>
  <c r="C5" i="2"/>
  <c r="A6" i="2"/>
  <c r="C6" i="2"/>
  <c r="A7" i="2"/>
  <c r="E17" i="2" l="1"/>
  <c r="E18" i="2" s="1"/>
  <c r="A6" i="5"/>
  <c r="C7" i="5"/>
  <c r="A5" i="5"/>
  <c r="A8" i="5"/>
  <c r="A7" i="5"/>
  <c r="C8" i="5"/>
  <c r="C6" i="5"/>
  <c r="D9" i="2" l="1"/>
  <c r="D9" i="1"/>
  <c r="D10" i="1" s="1"/>
  <c r="D11" i="1" s="1"/>
  <c r="D12" i="1" s="1"/>
</calcChain>
</file>

<file path=xl/sharedStrings.xml><?xml version="1.0" encoding="utf-8"?>
<sst xmlns="http://schemas.openxmlformats.org/spreadsheetml/2006/main" count="378" uniqueCount="223">
  <si>
    <t>Nr.p.k.</t>
  </si>
  <si>
    <t>Objekta nosaukums</t>
  </si>
  <si>
    <t>Kopā:</t>
  </si>
  <si>
    <t>Kopējā darbietilpība, c/st.</t>
  </si>
  <si>
    <t>tai skaitā</t>
  </si>
  <si>
    <t>Darbietilpība (c/h)</t>
  </si>
  <si>
    <t>Virsizdevumi:</t>
  </si>
  <si>
    <t>t.sk. darba aizsardzība:</t>
  </si>
  <si>
    <t xml:space="preserve">Peļņa: </t>
  </si>
  <si>
    <t>Vienības izmaksas</t>
  </si>
  <si>
    <t>Kopā uz visu apjomu</t>
  </si>
  <si>
    <t>Kods, tāmes Nr.</t>
  </si>
  <si>
    <t>Mērvienība</t>
  </si>
  <si>
    <t>Daudzums</t>
  </si>
  <si>
    <t>Par kopējo summu, EUR</t>
  </si>
  <si>
    <t>(būvdarbu veids vai konstruktīvā elementa nosaukums)</t>
  </si>
  <si>
    <t>Būvdarbu  nosaukums</t>
  </si>
  <si>
    <t xml:space="preserve">Tāmes izmaksas </t>
  </si>
  <si>
    <t>Būvdarbu veids vai konstruktīvā elementa nosaukums</t>
  </si>
  <si>
    <t>būvizstrādājumi</t>
  </si>
  <si>
    <t>laika norma (c/h)</t>
  </si>
  <si>
    <t>darba alga</t>
  </si>
  <si>
    <t xml:space="preserve">mehānismi </t>
  </si>
  <si>
    <t xml:space="preserve">kopā </t>
  </si>
  <si>
    <t>darbietilpība (c/h)</t>
  </si>
  <si>
    <t xml:space="preserve">summa </t>
  </si>
  <si>
    <t>Objekta izmaksas (euro)</t>
  </si>
  <si>
    <t>PVN(21%):</t>
  </si>
  <si>
    <t>m</t>
  </si>
  <si>
    <t xml:space="preserve">Objekta nosaukums: </t>
  </si>
  <si>
    <t xml:space="preserve">Būves nosaukums: </t>
  </si>
  <si>
    <t xml:space="preserve">Objekta adrese: </t>
  </si>
  <si>
    <t>Kopsavilkuma aprēķins</t>
  </si>
  <si>
    <t>gab.</t>
  </si>
  <si>
    <t>m2</t>
  </si>
  <si>
    <t>Kopā (bez PVN):</t>
  </si>
  <si>
    <t>KOPĀ (ar PVN):</t>
  </si>
  <si>
    <t>Pavisam kopā:</t>
  </si>
  <si>
    <t>Kods</t>
  </si>
  <si>
    <t>KOPSAVILKUMS</t>
  </si>
  <si>
    <t>Teritorijas labiekārtošana</t>
  </si>
  <si>
    <t>darba samaksas likme (euro/h)</t>
  </si>
  <si>
    <t>kompl.</t>
  </si>
  <si>
    <t>objekts</t>
  </si>
  <si>
    <t>gab</t>
  </si>
  <si>
    <t>Kabeļu aizsargcaurules d=līdz 110 mm ieguldīšana gatavā tranšejā</t>
  </si>
  <si>
    <t>Tranšejas rakšana un aizbēršana viena līdz divu kabeļu (caurules) gūldīšanai 0.7m dziļumā</t>
  </si>
  <si>
    <t>Tranšejas rakšana un aizbēršana trīs līdz četru kabeļu (caurules) gūldīšanai 0.7m dziļumā</t>
  </si>
  <si>
    <t>EPL vai sarkanās līnijas nospraušana</t>
  </si>
  <si>
    <t>EPL digitālā uzmērīšana</t>
  </si>
  <si>
    <t>Tranšeja - bedre kabeļa vai citu apakšzemes komunikāciju apsekošanai (šurfēšana)</t>
  </si>
  <si>
    <t xml:space="preserve">Tranšejas rakšana un aizbēršana piecu līdz astoņu kabeļu (caurules) gūldīšanai 0.7m dziļumā </t>
  </si>
  <si>
    <t>ZS kabeļa no 50 līdz 150 mm2 ievēršana caurulē</t>
  </si>
  <si>
    <t>ZS plastmasas izolācijas kabeļa no 50 līdz 150 mm2  gala apdare</t>
  </si>
  <si>
    <t>Gala apdare EPKT 0047</t>
  </si>
  <si>
    <t>Drošinātāju uzstādīšana</t>
  </si>
  <si>
    <t>m3</t>
  </si>
  <si>
    <t>Smiltis</t>
  </si>
  <si>
    <t>Keramzīts</t>
  </si>
  <si>
    <t>Tranšeja horizontālam zemēšanas kontūram</t>
  </si>
  <si>
    <t>Zemēšanas kontūra pretestības mērīšana</t>
  </si>
  <si>
    <t>Zemējuma kontūra digitālā uzmērīšana</t>
  </si>
  <si>
    <t>Elektroda uzgalis, iesišanai zemē</t>
  </si>
  <si>
    <t>Zemējuma potenciālu izlīdzinošā kopne</t>
  </si>
  <si>
    <t>Papilddarbi</t>
  </si>
  <si>
    <t>Horizontālā zemētāja montāža tranšejā</t>
  </si>
  <si>
    <t>km</t>
  </si>
  <si>
    <t>Papildmateriāli</t>
  </si>
  <si>
    <t>-</t>
  </si>
  <si>
    <t xml:space="preserve">Būvuzņēmējam jāievērtē tāmes vienības izmaksās minēto darbu veikšanai nepieciešamie materiāli, palīgmateriāli, papildus darbi un tamlīdzīgi, kas nav minēti šajā sarakstā, bet bez kuriem nebūtu iespējama būvdarbu veikšana atbilstoši spēkā esošiem normatīvīem aktiem un izbūves tehnoloģijai.
</t>
  </si>
  <si>
    <r>
      <t xml:space="preserve">Materiālus un montāžas izstrādājumus, kuri norādīti tāmē, iespējams aizstāt ar </t>
    </r>
    <r>
      <rPr>
        <b/>
        <sz val="12"/>
        <rFont val="Times New Roman"/>
        <family val="1"/>
        <charset val="186"/>
      </rPr>
      <t>ekvivalentiem</t>
    </r>
    <r>
      <rPr>
        <sz val="12"/>
        <rFont val="Times New Roman"/>
        <family val="1"/>
        <charset val="186"/>
      </rPr>
      <t>. Būvniecībā izmantotos materiālus var aizvietot ar līdzvērtīgiem, bet ne sliktākiem tehnisko parametru ziņā. Izmantojot alternatīvus materiālus vai iekārtas tiem ir jāatbilst būvprojektā piedāvāto materiālu specifikācijām.</t>
    </r>
  </si>
  <si>
    <t>Tiešās izmaksas kopā, t. sk. darba devēja sociālais nodoklis (23,59%)</t>
  </si>
  <si>
    <t xml:space="preserve">Piezīmes: </t>
  </si>
  <si>
    <t>Sastādīja:</t>
  </si>
  <si>
    <t>(paraksts un tā atšifrējums, datums)</t>
  </si>
  <si>
    <t>Pārbaudīja:</t>
  </si>
  <si>
    <t>Sertifikāta Nr.</t>
  </si>
  <si>
    <t>4-04253</t>
  </si>
  <si>
    <t xml:space="preserve">Sastādīja :                </t>
  </si>
  <si>
    <t>(paraksts un tā atšifirējums, datums)</t>
  </si>
  <si>
    <t xml:space="preserve">Sertifikāta Nr. </t>
  </si>
  <si>
    <r>
      <t>darba alga</t>
    </r>
    <r>
      <rPr>
        <sz val="11"/>
        <color indexed="10"/>
        <rFont val="Times New Roman"/>
        <family val="1"/>
        <charset val="186"/>
      </rPr>
      <t xml:space="preserve"> </t>
    </r>
  </si>
  <si>
    <r>
      <t>mehānismi</t>
    </r>
    <r>
      <rPr>
        <sz val="11"/>
        <color indexed="10"/>
        <rFont val="Times New Roman"/>
        <family val="1"/>
        <charset val="186"/>
      </rPr>
      <t xml:space="preserve"> </t>
    </r>
  </si>
  <si>
    <t>Saules elektrostacijas izbūve</t>
  </si>
  <si>
    <t>Daugavsalas iela 3, Jēkabpils, Jēkabpils novads</t>
  </si>
  <si>
    <t xml:space="preserve">Pasūtītājīma Nr.: </t>
  </si>
  <si>
    <t>Saules elektrostacija Daugavsalas iela 3, Jēkabpilī, Jēkabpils novadā</t>
  </si>
  <si>
    <t>Saules paneļu stacijas materiālu izmaksas</t>
  </si>
  <si>
    <t>Invertors Solis-100K-5G, ietilpst komplektā montāžas piederumi</t>
  </si>
  <si>
    <t>Smart Meter (DTSD 1352) trīsfāzu skaitītājs</t>
  </si>
  <si>
    <t>Saules paneļu konstrukcija Corab WS-026-016-25-15. 15. galdi (1.galds = 16 PV) un invertora stipirnājumi</t>
  </si>
  <si>
    <t>H1z2z2-K 4 mm² melns</t>
  </si>
  <si>
    <t>H1z2z2-K 4 mm² sarkans</t>
  </si>
  <si>
    <t>MC4 konektori</t>
  </si>
  <si>
    <t>Aizsargcaurule gofrēta 450N ∅50</t>
  </si>
  <si>
    <t>Aizsargcaurule UV 320N ∅7,5</t>
  </si>
  <si>
    <t>Savilces REV 4.6X200 100 gab</t>
  </si>
  <si>
    <t>Melnzeme reljefa līdzināšanai</t>
  </si>
  <si>
    <t>Zāliena sēklas</t>
  </si>
  <si>
    <t>Materiāli sistēmas pieslēgšanai pie zemsprieguma elektrotīkla</t>
  </si>
  <si>
    <t>Alumīnija kabeļis AXPK-PLUS 4x120</t>
  </si>
  <si>
    <t>Alumīnija kabeļis AXPK-PLUS 4x95</t>
  </si>
  <si>
    <t>Kabelis NYY-J 5x10</t>
  </si>
  <si>
    <t>Kabelis NYY-J 4x2,5</t>
  </si>
  <si>
    <t>Kabelis NYY-J 2x2,5</t>
  </si>
  <si>
    <t>Spēka sadalne UK4-2/T-160/5A-21-001 (Jauda), komplekta nepieciešamajiem piedarumiem, skatīt ELT-5</t>
  </si>
  <si>
    <t>Pamatne P4</t>
  </si>
  <si>
    <t>Industriālā spēka sadales panelis. ROSP 1631/S, 3P+N+PE 16A un 2x230V. IP67</t>
  </si>
  <si>
    <t>Aizsargcaurule gofrēta 450N ∅75</t>
  </si>
  <si>
    <t>Aizsargcaurule gofrēta 750N ∅75</t>
  </si>
  <si>
    <t>Dalāmā aizsargcaurule 450N ∅160</t>
  </si>
  <si>
    <t>Dalāmā aizsargcaurule 450N ∅110</t>
  </si>
  <si>
    <t>Aizsargvāks KRL-KS 900x1000mm, ar stiprinājumiem</t>
  </si>
  <si>
    <t>40x80mm (biezums 1,5mm)  taisnstūra tērauda cauruļu dobu sekciju RHS SHS. L=2,45m, ar stiprinājumiem</t>
  </si>
  <si>
    <t>40x80mm (biezums 1,5mm)  taisnstūra tērauda cauruļu dobu sekciju RHS SHS. L=0.7m, ar stiprinājumiem</t>
  </si>
  <si>
    <t>Taisnstūra terauda caurules stiprinājumi</t>
  </si>
  <si>
    <t>Nerūsējoša metāla loksne 0,5x600x1250mm</t>
  </si>
  <si>
    <t>90 grādu striprinājumi metāla loksnei</t>
  </si>
  <si>
    <t>Signāllenta kabeļlīnijai</t>
  </si>
  <si>
    <t>Kabeļu birka</t>
  </si>
  <si>
    <t>l</t>
  </si>
  <si>
    <t>Karstais asfalts</t>
  </si>
  <si>
    <t>Minerālmateriālu pamata virskārta</t>
  </si>
  <si>
    <t>Minerālmateriālu pamata apakškārta</t>
  </si>
  <si>
    <t>Salturīgās kārtas minerālmateriāli</t>
  </si>
  <si>
    <t>Materiāli zemējuma kontūram un zibensaizsardzībai</t>
  </si>
  <si>
    <t>Zibens uztvērējs ierakšanai zemē H=6 m, Gromotor</t>
  </si>
  <si>
    <t>Zemējuma plakandzelzis 40x4mm</t>
  </si>
  <si>
    <t>Zemējuma stiple ∅20</t>
  </si>
  <si>
    <t>Zemējuma elektrods ∅20 , L=1,5m</t>
  </si>
  <si>
    <t>256 A-DIN 40 FT 60x60mm</t>
  </si>
  <si>
    <t>Spaile zemējuma D20</t>
  </si>
  <si>
    <t>Pretkorozijas lenta 356 50mm 10m</t>
  </si>
  <si>
    <t>Zemējuma vads 35mm2</t>
  </si>
  <si>
    <t xml:space="preserve">Kabeļu kurpe CU 35mm2 </t>
  </si>
  <si>
    <t>Materiāli komunikācijas kabeļiem un videonovērošanai</t>
  </si>
  <si>
    <t>CAT6 UTP melns kabelis</t>
  </si>
  <si>
    <t>Aizsargcaurule gofrēta 450N ∅40</t>
  </si>
  <si>
    <t>Aizsargcaurule gofrēta 750N ∅40</t>
  </si>
  <si>
    <t>Kabeļa aizsegs tērauda, 25x16mm L=6m ar stiprinājumiem</t>
  </si>
  <si>
    <t>kompl</t>
  </si>
  <si>
    <t>Dubulto kabeļu stiprinājums Ø8mm, komplektā ar dībēli un skrūvi</t>
  </si>
  <si>
    <t>Kabeļu stiprinājums Ø8mm. komplektā ar dībēli un skrūvi</t>
  </si>
  <si>
    <t>IP kamera Hikvision DS-2CD2T43G2-4I 2.8mm</t>
  </si>
  <si>
    <t xml:space="preserve">Kabeļu marķieris </t>
  </si>
  <si>
    <t>Cieta blīvmastika ar lāpstiņu PUR 500ml LG 500</t>
  </si>
  <si>
    <t>Kabeļu skavas 8-12mm (50.gab)</t>
  </si>
  <si>
    <t>CAT6 UTP kabeļa konektors</t>
  </si>
  <si>
    <t>Darbu izmaksas sistēmas pieslēgšanai pie zemsprieguma elektrotīkla</t>
  </si>
  <si>
    <t>Esošā kabeļa atrakšana ar rokām 1m dziļumā</t>
  </si>
  <si>
    <t>Tranšejas rakšana un aizbēršana viena līdz divu kabeļu (caurules) gūldīšanai 1m dziļumā</t>
  </si>
  <si>
    <t>Tranšejas rakšana un aizbēršana viena līdz divu kabeļu (caurules) gūldīšanai 1m dziļumā ar rokām</t>
  </si>
  <si>
    <t>ZS kabeļa no 50 līdz 150 mm2 montāža ar skavām pa sienām, griestiem, uz troses</t>
  </si>
  <si>
    <t>ZS kabeļa ieveršana dalītajā aizsargcaurulē zem sprieguma</t>
  </si>
  <si>
    <t>VS kabeļa ieveršana dalītajā aizsargcaurulē zem sprieguma</t>
  </si>
  <si>
    <t>Dalītās aizsargcaurules ieguldīšana tranšejā</t>
  </si>
  <si>
    <t>Spēka sadalnes montāža</t>
  </si>
  <si>
    <t>Spēka sadalnes pamatnes montāža</t>
  </si>
  <si>
    <t>Industriālā kontaktligzdu bloka montāža</t>
  </si>
  <si>
    <t>ZS strāvmaiņa uzstādīšana</t>
  </si>
  <si>
    <t>Pārsprieguma novadītāja montāža (ZS sadalnē)</t>
  </si>
  <si>
    <t>Automātslēdža montāža sadalnē</t>
  </si>
  <si>
    <t>Noplūdes automātslēdža montāža sadalnē</t>
  </si>
  <si>
    <t>Blokslēdža montāža sadalnē</t>
  </si>
  <si>
    <t>Trīsfāzu skaitītāja montāža, pieslēgšana un noregulēšana sadalnē</t>
  </si>
  <si>
    <t>ZS kabeļu montāža sadalnē</t>
  </si>
  <si>
    <t>Darbu izmaksas seguma demontāžai un atjaunošanai</t>
  </si>
  <si>
    <t>Ceļa apmaļu atjaunošana (demontāža un montāža)</t>
  </si>
  <si>
    <t>Demontēto segumu / atkritumu savākšana un/vai nodošana utilizācijai</t>
  </si>
  <si>
    <t>m³</t>
  </si>
  <si>
    <t>Nogāzes atjaunošana</t>
  </si>
  <si>
    <t>Iekškvartālu ceļu un gājēju zonas asfalta atjaunošana</t>
  </si>
  <si>
    <t>Ielu (brauktuvju) asfaltbetona seguma demontāža bez lielgabarīta tehnikas</t>
  </si>
  <si>
    <t>Reljefa izlīdzināšana iekļaujot nepieciešamo lielgabarīta tehniku</t>
  </si>
  <si>
    <t>Betona platnes izrakšana un novietošana iepriekšekā vietā (50x100 cm)</t>
  </si>
  <si>
    <t>Darbu izmaksas saules paneļu stacijas izbūvei</t>
  </si>
  <si>
    <t>DC kabeļa ievēršana caurulē</t>
  </si>
  <si>
    <t>Aizsargcaurules montāža pa saules paneļu konsturkciju</t>
  </si>
  <si>
    <t>Saules paneļu konstrukcijas montāža</t>
  </si>
  <si>
    <t>Saules paneļa montāža uz saules paneļu konstrukcijas</t>
  </si>
  <si>
    <t>Invertora montāža, pieslēgšana un noregulēšana</t>
  </si>
  <si>
    <t>DC konektoru montāža</t>
  </si>
  <si>
    <t>Saules paneļu konstrukcijas uzmērīšana un nospraušana</t>
  </si>
  <si>
    <t>Taisnstūra tēraudu cauruļes montāža pie saules paneļu konstrukcijas</t>
  </si>
  <si>
    <t>Kabeļu trepes montāža 900x1000mm</t>
  </si>
  <si>
    <t>Aizsargvāka montāža KRL-KS 900x1000mm</t>
  </si>
  <si>
    <t>Metāla nerusējošās loksnes montāža</t>
  </si>
  <si>
    <t>Darbu izmaksas zemējuma un zibensaizsardzības izbūvei</t>
  </si>
  <si>
    <t xml:space="preserve">Zibensaizsardzības uztvērējstaba montāža (L=6 m) </t>
  </si>
  <si>
    <t>Vertikālā zemētāja dziļumā līdz 5 m montāža</t>
  </si>
  <si>
    <t>Vertikālā zemētāja dziļumā līdz 5 m montāža priekš zibensaizsardzības uztvērējstaba</t>
  </si>
  <si>
    <t>Invertora pieslēgšana pie zemējuma kontūra</t>
  </si>
  <si>
    <t>Spēka sadalnes pieslēgšana pie zemējuma kontūra</t>
  </si>
  <si>
    <t>kontūrs</t>
  </si>
  <si>
    <t>Darbu izmaksas komunikācijas kabeļiem un videonovērošanai</t>
  </si>
  <si>
    <t>Komutācijas kabeļa ievēršana caurulē</t>
  </si>
  <si>
    <t>Aizsarcaurules montāža pa sienas, jumta virsmu</t>
  </si>
  <si>
    <t>Komutācijas kabeļu montāža pa sienas virsmu iekštelpās</t>
  </si>
  <si>
    <t>Komutācijas kabeļu montāža sadalnē</t>
  </si>
  <si>
    <t>Caurumu urbšana līdz ∅30mm</t>
  </si>
  <si>
    <t>Tērauda aizsargprofila montāža uz sienas virsmas</t>
  </si>
  <si>
    <t>Videonovērošanas reģistrātora iestatīšana</t>
  </si>
  <si>
    <t>Videonovērošanas kameru montāža uz sienas virsmas un iestatīšana</t>
  </si>
  <si>
    <t>Kabeļa montāža aizsargprofilā</t>
  </si>
  <si>
    <t>Caurumu noblīvēšana ar cieto blīvmastiku</t>
  </si>
  <si>
    <t>CAT6 UTP kabeļa konektora montāža</t>
  </si>
  <si>
    <t>Būvbedres nostripirnāšana ar pagaidu vairogiem</t>
  </si>
  <si>
    <t>Pacēlāja noma</t>
  </si>
  <si>
    <t>dienas</t>
  </si>
  <si>
    <t>Materiālu sagāde, t.sk.no ārvalstīm</t>
  </si>
  <si>
    <t>Rakšanas atļaujas saņemšana</t>
  </si>
  <si>
    <t xml:space="preserve">Transporta izdevumi </t>
  </si>
  <si>
    <t>Elektrotehnisko mērījumu veikšana</t>
  </si>
  <si>
    <t>Dokumentācijas sagatavošana un objekta nodošana</t>
  </si>
  <si>
    <t>Atļaujas saņemšana pieslēgt elektrostaciju AS "Sadales tīkls" sistēmai uz pārbaudes laiku ne mazāk kā 24 stundas</t>
  </si>
  <si>
    <t>Elektrostacijas pārbaudes darbi (laboratorija)</t>
  </si>
  <si>
    <t>Atļaujas saņēmšana elektrostacijas pieslēgšanai paralēlam darbam ar AS "Sadales tīkls" sistēmu</t>
  </si>
  <si>
    <t>Grunts ūdeņu atsūknēšana</t>
  </si>
  <si>
    <t xml:space="preserve">Saules paneļi "Honey" TSM-DE08M.08(II) </t>
  </si>
  <si>
    <t>Kabeļu trepe 900x1000mm dziļums 60mm, ar stiprinājumiem</t>
  </si>
  <si>
    <t>16 kanālu NVR HikVision videoreģistrators</t>
  </si>
  <si>
    <t>Tāme sastādīta</t>
  </si>
  <si>
    <t xml:space="preserve">Tāme sastādīta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</si>
</sst>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0.000"/>
  </numFmts>
  <fonts count="28">
    <font>
      <sz val="10"/>
      <name val="Arial"/>
      <family val="2"/>
      <charset val="186"/>
    </font>
    <font>
      <sz val="11"/>
      <color theme="1"/>
      <name val="Calibri"/>
      <family val="2"/>
      <charset val="186"/>
      <scheme val="minor"/>
    </font>
    <font>
      <sz val="10"/>
      <name val="Arial"/>
      <family val="2"/>
    </font>
    <font>
      <sz val="11"/>
      <color indexed="8"/>
      <name val="Calibri"/>
      <family val="2"/>
      <charset val="186"/>
    </font>
    <font>
      <sz val="10"/>
      <name val="Times New Roman"/>
      <family val="1"/>
      <charset val="186"/>
    </font>
    <font>
      <sz val="12"/>
      <name val="Times New Roman"/>
      <family val="1"/>
      <charset val="186"/>
    </font>
    <font>
      <b/>
      <sz val="14"/>
      <name val="Times New Roman"/>
      <family val="1"/>
      <charset val="186"/>
    </font>
    <font>
      <sz val="11"/>
      <name val="Times New Roman"/>
      <family val="1"/>
      <charset val="186"/>
    </font>
    <font>
      <sz val="8"/>
      <name val="Arial"/>
      <family val="2"/>
      <charset val="186"/>
    </font>
    <font>
      <sz val="10"/>
      <name val="Arial"/>
      <family val="2"/>
      <charset val="186"/>
    </font>
    <font>
      <sz val="10"/>
      <name val="Arial"/>
      <family val="2"/>
      <charset val="204"/>
    </font>
    <font>
      <sz val="11"/>
      <color indexed="20"/>
      <name val="Calibri"/>
      <family val="2"/>
      <charset val="204"/>
    </font>
    <font>
      <sz val="10"/>
      <name val="Arial"/>
      <family val="2"/>
    </font>
    <font>
      <sz val="11"/>
      <name val="Times New Roman"/>
      <family val="1"/>
    </font>
    <font>
      <b/>
      <sz val="11"/>
      <name val="Times New Roman"/>
      <family val="1"/>
    </font>
    <font>
      <sz val="11"/>
      <color theme="1"/>
      <name val="Calibri"/>
      <family val="2"/>
      <scheme val="minor"/>
    </font>
    <font>
      <b/>
      <sz val="12"/>
      <name val="Times New Roman"/>
      <family val="1"/>
      <charset val="186"/>
    </font>
    <font>
      <b/>
      <sz val="16"/>
      <name val="Times New Roman"/>
      <family val="1"/>
      <charset val="186"/>
    </font>
    <font>
      <sz val="10"/>
      <name val="Helv"/>
    </font>
    <font>
      <b/>
      <sz val="11"/>
      <name val="Times New Roman"/>
      <family val="1"/>
      <charset val="186"/>
    </font>
    <font>
      <sz val="11"/>
      <color indexed="8"/>
      <name val="Times New Roman"/>
      <family val="1"/>
      <charset val="186"/>
    </font>
    <font>
      <sz val="10"/>
      <name val="Teutonica"/>
      <charset val="186"/>
    </font>
    <font>
      <sz val="12"/>
      <name val="Arial"/>
      <family val="2"/>
      <charset val="186"/>
    </font>
    <font>
      <sz val="10"/>
      <color indexed="8"/>
      <name val="Arial1"/>
      <charset val="1"/>
    </font>
    <font>
      <sz val="11"/>
      <color indexed="10"/>
      <name val="Times New Roman"/>
      <family val="1"/>
      <charset val="186"/>
    </font>
    <font>
      <sz val="11"/>
      <color indexed="9"/>
      <name val="Times New Roman"/>
      <family val="1"/>
      <charset val="186"/>
    </font>
    <font>
      <b/>
      <sz val="11"/>
      <color indexed="8"/>
      <name val="Times New Roman"/>
      <family val="1"/>
      <charset val="186"/>
    </font>
    <font>
      <b/>
      <sz val="10"/>
      <name val="Times New Roman"/>
      <family val="1"/>
      <charset val="186"/>
    </font>
  </fonts>
  <fills count="5">
    <fill>
      <patternFill patternType="none"/>
    </fill>
    <fill>
      <patternFill patternType="gray125"/>
    </fill>
    <fill>
      <patternFill patternType="solid">
        <fgColor indexed="45"/>
        <bgColor indexed="29"/>
      </patternFill>
    </fill>
    <fill>
      <patternFill patternType="solid">
        <fgColor indexed="65"/>
        <bgColor indexed="64"/>
      </patternFill>
    </fill>
    <fill>
      <patternFill patternType="solid">
        <fgColor theme="0"/>
        <bgColor indexed="64"/>
      </patternFill>
    </fill>
  </fills>
  <borders count="54">
    <border>
      <left/>
      <right/>
      <top/>
      <bottom/>
      <diagonal/>
    </border>
    <border>
      <left/>
      <right/>
      <top style="medium">
        <color indexed="8"/>
      </top>
      <bottom style="hair">
        <color indexed="8"/>
      </bottom>
      <diagonal/>
    </border>
    <border>
      <left/>
      <right/>
      <top style="hair">
        <color indexed="8"/>
      </top>
      <bottom style="hair">
        <color indexed="8"/>
      </bottom>
      <diagonal/>
    </border>
    <border>
      <left/>
      <right/>
      <top style="hair">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hair">
        <color indexed="8"/>
      </bottom>
      <diagonal/>
    </border>
    <border>
      <left style="medium">
        <color indexed="8"/>
      </left>
      <right/>
      <top style="hair">
        <color indexed="8"/>
      </top>
      <bottom style="hair">
        <color indexed="8"/>
      </bottom>
      <diagonal/>
    </border>
    <border>
      <left style="medium">
        <color indexed="8"/>
      </left>
      <right/>
      <top style="hair">
        <color indexed="8"/>
      </top>
      <bottom style="medium">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medium">
        <color indexed="8"/>
      </right>
      <top style="medium">
        <color indexed="8"/>
      </top>
      <bottom style="medium">
        <color indexed="8"/>
      </bottom>
      <diagonal/>
    </border>
    <border>
      <left style="medium">
        <color indexed="64"/>
      </left>
      <right style="medium">
        <color indexed="64"/>
      </right>
      <top style="medium">
        <color indexed="64"/>
      </top>
      <bottom style="hair">
        <color indexed="8"/>
      </bottom>
      <diagonal/>
    </border>
    <border>
      <left style="medium">
        <color indexed="64"/>
      </left>
      <right style="medium">
        <color indexed="64"/>
      </right>
      <top style="hair">
        <color indexed="8"/>
      </top>
      <bottom style="hair">
        <color indexed="8"/>
      </bottom>
      <diagonal/>
    </border>
    <border>
      <left style="medium">
        <color indexed="64"/>
      </left>
      <right style="medium">
        <color indexed="64"/>
      </right>
      <top style="hair">
        <color indexed="8"/>
      </top>
      <bottom style="medium">
        <color indexed="64"/>
      </bottom>
      <diagonal/>
    </border>
    <border>
      <left style="medium">
        <color indexed="8"/>
      </left>
      <right style="thin">
        <color indexed="8"/>
      </right>
      <top style="medium">
        <color indexed="8"/>
      </top>
      <bottom style="thin">
        <color indexed="8"/>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right/>
      <top style="thin">
        <color indexed="64"/>
      </top>
      <bottom/>
      <diagonal/>
    </border>
    <border>
      <left style="medium">
        <color indexed="8"/>
      </left>
      <right/>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thin">
        <color indexed="8"/>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medium">
        <color indexed="64"/>
      </left>
      <right style="thin">
        <color indexed="8"/>
      </right>
      <top style="medium">
        <color indexed="64"/>
      </top>
      <bottom style="hair">
        <color indexed="8"/>
      </bottom>
      <diagonal/>
    </border>
    <border>
      <left style="medium">
        <color indexed="64"/>
      </left>
      <right style="thin">
        <color indexed="8"/>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8"/>
      </top>
      <bottom style="medium">
        <color indexed="64"/>
      </bottom>
      <diagonal/>
    </border>
    <border>
      <left style="thin">
        <color indexed="8"/>
      </left>
      <right/>
      <top style="medium">
        <color indexed="64"/>
      </top>
      <bottom style="hair">
        <color indexed="8"/>
      </bottom>
      <diagonal/>
    </border>
    <border>
      <left/>
      <right/>
      <top style="medium">
        <color indexed="8"/>
      </top>
      <bottom style="medium">
        <color indexed="64"/>
      </bottom>
      <diagonal/>
    </border>
    <border>
      <left style="medium">
        <color indexed="64"/>
      </left>
      <right style="medium">
        <color indexed="64"/>
      </right>
      <top/>
      <bottom style="hair">
        <color indexed="8"/>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8"/>
      </left>
      <right style="medium">
        <color indexed="8"/>
      </right>
      <top style="medium">
        <color indexed="8"/>
      </top>
      <bottom/>
      <diagonal/>
    </border>
    <border>
      <left style="medium">
        <color indexed="64"/>
      </left>
      <right style="medium">
        <color indexed="64"/>
      </right>
      <top style="medium">
        <color indexed="8"/>
      </top>
      <bottom/>
      <diagonal/>
    </border>
    <border>
      <left/>
      <right/>
      <top style="medium">
        <color indexed="8"/>
      </top>
      <bottom/>
      <diagonal/>
    </border>
    <border>
      <left style="medium">
        <color indexed="8"/>
      </left>
      <right style="medium">
        <color indexed="8"/>
      </right>
      <top style="medium">
        <color indexed="8"/>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style="medium">
        <color indexed="64"/>
      </left>
      <right/>
      <top/>
      <bottom style="medium">
        <color indexed="64"/>
      </bottom>
      <diagonal/>
    </border>
    <border>
      <left style="medium">
        <color indexed="8"/>
      </left>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27">
    <xf numFmtId="0" fontId="0" fillId="0" borderId="0"/>
    <xf numFmtId="164" fontId="15" fillId="0" borderId="0" applyFont="0" applyFill="0" applyBorder="0" applyAlignment="0" applyProtection="0"/>
    <xf numFmtId="0" fontId="11" fillId="2" borderId="0" applyNumberFormat="0" applyBorder="0" applyAlignment="0" applyProtection="0"/>
    <xf numFmtId="164" fontId="2" fillId="0" borderId="0" applyFill="0" applyBorder="0" applyAlignment="0" applyProtection="0"/>
    <xf numFmtId="0" fontId="3" fillId="0" borderId="0"/>
    <xf numFmtId="0" fontId="9" fillId="0" borderId="0"/>
    <xf numFmtId="0" fontId="9" fillId="0" borderId="0"/>
    <xf numFmtId="0" fontId="12" fillId="0" borderId="0"/>
    <xf numFmtId="0" fontId="9" fillId="3" borderId="0">
      <alignment vertical="center" wrapText="1"/>
    </xf>
    <xf numFmtId="0" fontId="10" fillId="0" borderId="0"/>
    <xf numFmtId="0" fontId="9" fillId="0" borderId="0"/>
    <xf numFmtId="0" fontId="10" fillId="0" borderId="0"/>
    <xf numFmtId="0" fontId="9" fillId="0" borderId="0"/>
    <xf numFmtId="0" fontId="9" fillId="0" borderId="0"/>
    <xf numFmtId="164" fontId="15" fillId="0" borderId="0" applyFont="0" applyFill="0" applyBorder="0" applyAlignment="0" applyProtection="0"/>
    <xf numFmtId="164" fontId="2" fillId="0" borderId="0" applyFill="0" applyBorder="0" applyAlignment="0" applyProtection="0"/>
    <xf numFmtId="0" fontId="2" fillId="0" borderId="0"/>
    <xf numFmtId="0" fontId="9" fillId="0" borderId="0"/>
    <xf numFmtId="0" fontId="1" fillId="0" borderId="0"/>
    <xf numFmtId="0" fontId="9" fillId="0" borderId="0"/>
    <xf numFmtId="0" fontId="18" fillId="0" borderId="0"/>
    <xf numFmtId="0" fontId="1" fillId="0" borderId="0"/>
    <xf numFmtId="0" fontId="21" fillId="0" borderId="0"/>
    <xf numFmtId="0" fontId="9" fillId="0" borderId="0"/>
    <xf numFmtId="0" fontId="9" fillId="0" borderId="0"/>
    <xf numFmtId="0" fontId="23" fillId="0" borderId="0" applyBorder="0" applyProtection="0"/>
    <xf numFmtId="0" fontId="18" fillId="0" borderId="0"/>
  </cellStyleXfs>
  <cellXfs count="174">
    <xf numFmtId="0" fontId="0" fillId="0" borderId="0" xfId="0"/>
    <xf numFmtId="2" fontId="5" fillId="0" borderId="0" xfId="3" applyNumberFormat="1" applyFont="1" applyFill="1" applyBorder="1" applyAlignment="1">
      <alignment vertical="center" wrapText="1"/>
    </xf>
    <xf numFmtId="2" fontId="16" fillId="0" borderId="0" xfId="3" applyNumberFormat="1" applyFont="1" applyFill="1" applyBorder="1" applyAlignment="1">
      <alignment vertical="center" wrapText="1"/>
    </xf>
    <xf numFmtId="2" fontId="16" fillId="0" borderId="0" xfId="3" applyNumberFormat="1" applyFont="1" applyFill="1" applyBorder="1" applyAlignment="1">
      <alignment horizontal="justify" vertical="center" wrapText="1"/>
    </xf>
    <xf numFmtId="0" fontId="5" fillId="0" borderId="0" xfId="0" applyFont="1" applyAlignment="1">
      <alignment horizontal="left" vertical="center"/>
    </xf>
    <xf numFmtId="0" fontId="4"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center" vertical="center"/>
    </xf>
    <xf numFmtId="0" fontId="5" fillId="0" borderId="0" xfId="12" applyFont="1" applyAlignment="1">
      <alignment vertical="center" wrapText="1"/>
    </xf>
    <xf numFmtId="0" fontId="5" fillId="0" borderId="0" xfId="12" applyFont="1" applyAlignment="1">
      <alignment vertical="center"/>
    </xf>
    <xf numFmtId="0" fontId="16" fillId="0" borderId="0" xfId="0" applyFont="1" applyAlignment="1">
      <alignment horizontal="right" vertical="center"/>
    </xf>
    <xf numFmtId="164" fontId="5" fillId="0" borderId="0" xfId="3"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5" fillId="0" borderId="22"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left"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29" xfId="0" applyFont="1" applyBorder="1" applyAlignment="1">
      <alignment horizontal="left" vertical="center" wrapText="1"/>
    </xf>
    <xf numFmtId="0" fontId="16" fillId="0" borderId="4" xfId="0" applyFont="1" applyBorder="1" applyAlignment="1">
      <alignment horizontal="right" vertical="center" wrapText="1"/>
    </xf>
    <xf numFmtId="0" fontId="16" fillId="0" borderId="4" xfId="0" applyFont="1" applyBorder="1" applyAlignment="1">
      <alignment horizontal="right" vertical="center"/>
    </xf>
    <xf numFmtId="0" fontId="16" fillId="0" borderId="30" xfId="0" applyFont="1" applyBorder="1" applyAlignment="1">
      <alignment horizontal="right" vertical="center"/>
    </xf>
    <xf numFmtId="164" fontId="5" fillId="0" borderId="31" xfId="3" applyFont="1" applyFill="1" applyBorder="1" applyAlignment="1">
      <alignment horizontal="center" vertical="center" wrapText="1"/>
    </xf>
    <xf numFmtId="164" fontId="5" fillId="0" borderId="32" xfId="3" applyFont="1" applyFill="1" applyBorder="1" applyAlignment="1">
      <alignment horizontal="center" vertical="center" wrapText="1"/>
    </xf>
    <xf numFmtId="164" fontId="5" fillId="0" borderId="20" xfId="3" applyFont="1" applyFill="1" applyBorder="1" applyAlignment="1">
      <alignment horizontal="center" vertical="center" wrapText="1"/>
    </xf>
    <xf numFmtId="0" fontId="7" fillId="0" borderId="0" xfId="0" applyFont="1" applyAlignment="1">
      <alignment horizontal="center" vertical="center"/>
    </xf>
    <xf numFmtId="0" fontId="7" fillId="0" borderId="0" xfId="22" applyFont="1" applyAlignment="1">
      <alignment vertical="center"/>
    </xf>
    <xf numFmtId="0" fontId="7" fillId="0" borderId="8" xfId="22" applyFont="1" applyBorder="1" applyAlignment="1">
      <alignment vertical="center"/>
    </xf>
    <xf numFmtId="0" fontId="7" fillId="0" borderId="8" xfId="23" applyFont="1" applyBorder="1"/>
    <xf numFmtId="0" fontId="7" fillId="0" borderId="0" xfId="22" applyFont="1" applyAlignment="1">
      <alignment horizontal="center" vertical="center"/>
    </xf>
    <xf numFmtId="0" fontId="7" fillId="0" borderId="0" xfId="23" applyFont="1"/>
    <xf numFmtId="0" fontId="7" fillId="0" borderId="0" xfId="22" applyFont="1" applyAlignment="1">
      <alignment horizontal="left" vertical="center"/>
    </xf>
    <xf numFmtId="0" fontId="7" fillId="0" borderId="8" xfId="22" applyFont="1" applyBorder="1" applyAlignment="1">
      <alignment horizontal="left" vertical="center"/>
    </xf>
    <xf numFmtId="49" fontId="7" fillId="0" borderId="0" xfId="22" applyNumberFormat="1" applyFont="1" applyAlignment="1">
      <alignment horizontal="center" vertical="center"/>
    </xf>
    <xf numFmtId="49" fontId="7" fillId="0" borderId="0" xfId="22" applyNumberFormat="1" applyFont="1" applyAlignment="1">
      <alignment vertical="center"/>
    </xf>
    <xf numFmtId="0" fontId="5" fillId="0" borderId="0" xfId="16" applyFont="1" applyAlignment="1">
      <alignment horizontal="center"/>
    </xf>
    <xf numFmtId="0" fontId="5" fillId="4" borderId="0" xfId="24" applyFont="1" applyFill="1"/>
    <xf numFmtId="0" fontId="5" fillId="4" borderId="8" xfId="24" applyFont="1" applyFill="1" applyBorder="1"/>
    <xf numFmtId="0" fontId="5" fillId="4" borderId="0" xfId="24" applyFont="1" applyFill="1" applyAlignment="1">
      <alignment horizontal="left"/>
    </xf>
    <xf numFmtId="0" fontId="5" fillId="0" borderId="0" xfId="24" applyFont="1" applyAlignment="1">
      <alignment horizontal="left" vertical="center"/>
    </xf>
    <xf numFmtId="2" fontId="5" fillId="4" borderId="8" xfId="24" applyNumberFormat="1" applyFont="1" applyFill="1" applyBorder="1" applyAlignment="1">
      <alignment horizontal="center"/>
    </xf>
    <xf numFmtId="0" fontId="5" fillId="0" borderId="0" xfId="22" applyFont="1" applyAlignment="1">
      <alignment horizontal="left" vertical="center"/>
    </xf>
    <xf numFmtId="0" fontId="22" fillId="0" borderId="0" xfId="16" applyFont="1"/>
    <xf numFmtId="0" fontId="19" fillId="0" borderId="0" xfId="0" applyFont="1" applyAlignment="1">
      <alignment horizontal="left" vertical="center"/>
    </xf>
    <xf numFmtId="0" fontId="7" fillId="0" borderId="18" xfId="0" applyFont="1" applyBorder="1" applyAlignment="1">
      <alignment horizontal="justify" vertical="center" wrapText="1"/>
    </xf>
    <xf numFmtId="164" fontId="7" fillId="0" borderId="21" xfId="3" applyFont="1" applyFill="1" applyBorder="1" applyAlignment="1">
      <alignment horizontal="center" vertical="center" wrapText="1"/>
    </xf>
    <xf numFmtId="0" fontId="7" fillId="0" borderId="5" xfId="0" applyFont="1" applyBorder="1" applyAlignment="1">
      <alignment horizontal="justify" vertical="center" wrapText="1"/>
    </xf>
    <xf numFmtId="0" fontId="7" fillId="0" borderId="1" xfId="0" applyFont="1" applyBorder="1" applyAlignment="1">
      <alignment vertical="center"/>
    </xf>
    <xf numFmtId="0" fontId="20" fillId="0" borderId="1" xfId="0" applyFont="1" applyBorder="1" applyAlignment="1">
      <alignment horizontal="right" vertical="center"/>
    </xf>
    <xf numFmtId="9" fontId="20" fillId="0" borderId="1" xfId="0" applyNumberFormat="1" applyFont="1" applyBorder="1" applyAlignment="1">
      <alignment horizontal="left" vertical="center"/>
    </xf>
    <xf numFmtId="164" fontId="7" fillId="0" borderId="11" xfId="3" applyFont="1" applyFill="1" applyBorder="1" applyAlignment="1">
      <alignment horizontal="center" vertical="center" wrapText="1"/>
    </xf>
    <xf numFmtId="4" fontId="7" fillId="0" borderId="0" xfId="0" applyNumberFormat="1" applyFont="1" applyAlignment="1">
      <alignment horizontal="right" vertical="center" wrapText="1"/>
    </xf>
    <xf numFmtId="0" fontId="7" fillId="0" borderId="6" xfId="0" applyFont="1" applyBorder="1" applyAlignment="1">
      <alignment horizontal="justify" vertical="center" wrapText="1"/>
    </xf>
    <xf numFmtId="0" fontId="7" fillId="0" borderId="2" xfId="0" applyFont="1" applyBorder="1" applyAlignment="1">
      <alignment vertical="center"/>
    </xf>
    <xf numFmtId="0" fontId="20" fillId="0" borderId="2" xfId="0" applyFont="1" applyBorder="1" applyAlignment="1">
      <alignment horizontal="right" vertical="center"/>
    </xf>
    <xf numFmtId="10" fontId="25" fillId="0" borderId="2" xfId="0" applyNumberFormat="1" applyFont="1" applyBorder="1" applyAlignment="1">
      <alignment horizontal="left" vertical="center"/>
    </xf>
    <xf numFmtId="164" fontId="7" fillId="0" borderId="12" xfId="3" applyFont="1" applyFill="1" applyBorder="1" applyAlignment="1">
      <alignment horizontal="center" vertical="center" wrapText="1"/>
    </xf>
    <xf numFmtId="9" fontId="20" fillId="0" borderId="2" xfId="0" applyNumberFormat="1" applyFont="1" applyBorder="1" applyAlignment="1">
      <alignment horizontal="left" vertical="center"/>
    </xf>
    <xf numFmtId="0" fontId="7" fillId="0" borderId="7" xfId="0" applyFont="1" applyBorder="1" applyAlignment="1">
      <alignment horizontal="justify" vertical="center"/>
    </xf>
    <xf numFmtId="0" fontId="7" fillId="0" borderId="3" xfId="0" applyFont="1" applyBorder="1" applyAlignment="1">
      <alignment vertical="center"/>
    </xf>
    <xf numFmtId="0" fontId="26" fillId="0" borderId="3" xfId="0" applyFont="1" applyBorder="1" applyAlignment="1">
      <alignment horizontal="right" vertical="center"/>
    </xf>
    <xf numFmtId="0" fontId="20" fillId="0" borderId="3" xfId="0" applyFont="1" applyBorder="1" applyAlignment="1">
      <alignment horizontal="left" vertical="center"/>
    </xf>
    <xf numFmtId="164" fontId="7" fillId="0" borderId="13" xfId="3" applyFont="1" applyFill="1" applyBorder="1" applyAlignment="1">
      <alignment horizontal="center" vertical="center" wrapText="1"/>
    </xf>
    <xf numFmtId="4" fontId="7" fillId="0" borderId="0" xfId="0" applyNumberFormat="1" applyFont="1" applyAlignment="1">
      <alignment horizontal="right" vertical="center"/>
    </xf>
    <xf numFmtId="0" fontId="7" fillId="0" borderId="0" xfId="0" applyFont="1" applyAlignment="1">
      <alignment horizontal="justify" vertical="center"/>
    </xf>
    <xf numFmtId="0" fontId="19" fillId="0" borderId="0" xfId="19" applyFont="1" applyAlignment="1">
      <alignment horizontal="left"/>
    </xf>
    <xf numFmtId="0" fontId="5" fillId="0" borderId="8" xfId="24" applyFont="1" applyBorder="1"/>
    <xf numFmtId="2" fontId="4" fillId="0" borderId="0" xfId="0" applyNumberFormat="1" applyFont="1" applyAlignment="1">
      <alignment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5" xfId="0" applyFont="1" applyBorder="1" applyAlignment="1">
      <alignment horizontal="justify" vertical="center" wrapText="1"/>
    </xf>
    <xf numFmtId="0" fontId="7" fillId="0" borderId="15" xfId="0" applyFont="1" applyBorder="1" applyAlignment="1">
      <alignment horizontal="right" vertical="center" wrapText="1"/>
    </xf>
    <xf numFmtId="0" fontId="19" fillId="0" borderId="15" xfId="0" applyFont="1" applyBorder="1" applyAlignment="1">
      <alignment horizontal="right" vertical="center" wrapText="1"/>
    </xf>
    <xf numFmtId="164" fontId="7" fillId="0" borderId="43" xfId="3" applyFont="1" applyFill="1" applyBorder="1" applyAlignment="1">
      <alignment horizontal="center" vertical="center" wrapText="1"/>
    </xf>
    <xf numFmtId="164" fontId="7" fillId="0" borderId="44" xfId="3" applyFont="1" applyFill="1" applyBorder="1" applyAlignment="1">
      <alignment horizontal="center" vertical="center" wrapText="1"/>
    </xf>
    <xf numFmtId="164" fontId="7" fillId="0" borderId="45" xfId="3" applyFont="1" applyFill="1" applyBorder="1" applyAlignment="1">
      <alignment horizontal="center" vertical="center" wrapText="1"/>
    </xf>
    <xf numFmtId="164" fontId="7" fillId="0" borderId="46" xfId="3" applyFont="1" applyFill="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164" fontId="7" fillId="0" borderId="51" xfId="3" applyFont="1" applyFill="1" applyBorder="1" applyAlignment="1">
      <alignment horizontal="center" vertical="center" wrapText="1"/>
    </xf>
    <xf numFmtId="164" fontId="7" fillId="0" borderId="52" xfId="3" applyFont="1" applyFill="1" applyBorder="1" applyAlignment="1">
      <alignment horizontal="center" vertical="center" wrapText="1"/>
    </xf>
    <xf numFmtId="164" fontId="7" fillId="0" borderId="53" xfId="3" applyFont="1" applyFill="1" applyBorder="1" applyAlignment="1">
      <alignment horizontal="center" vertical="center" wrapText="1"/>
    </xf>
    <xf numFmtId="4" fontId="13" fillId="0" borderId="0" xfId="0" applyNumberFormat="1" applyFont="1" applyAlignment="1">
      <alignment vertical="center"/>
    </xf>
    <xf numFmtId="0" fontId="13" fillId="0" borderId="0" xfId="0" applyFont="1" applyAlignment="1">
      <alignment vertical="center"/>
    </xf>
    <xf numFmtId="2" fontId="13" fillId="0" borderId="0" xfId="0" applyNumberFormat="1" applyFont="1" applyAlignment="1">
      <alignment vertical="center"/>
    </xf>
    <xf numFmtId="0" fontId="13" fillId="0" borderId="0" xfId="0" applyFont="1" applyAlignment="1">
      <alignment horizontal="left" vertical="center"/>
    </xf>
    <xf numFmtId="4" fontId="13" fillId="0" borderId="0" xfId="10" applyNumberFormat="1" applyFont="1" applyAlignment="1">
      <alignment vertical="center"/>
    </xf>
    <xf numFmtId="0" fontId="13" fillId="0" borderId="0" xfId="10" applyFont="1" applyAlignment="1">
      <alignment vertical="center"/>
    </xf>
    <xf numFmtId="2" fontId="14" fillId="0" borderId="0" xfId="10" applyNumberFormat="1" applyFont="1" applyAlignment="1">
      <alignment horizontal="left" vertical="center"/>
    </xf>
    <xf numFmtId="0" fontId="14" fillId="0" borderId="0" xfId="10" applyFont="1" applyAlignment="1">
      <alignment horizontal="left" vertical="center"/>
    </xf>
    <xf numFmtId="2" fontId="14" fillId="0" borderId="0" xfId="0" applyNumberFormat="1" applyFont="1" applyAlignment="1">
      <alignment vertical="center"/>
    </xf>
    <xf numFmtId="4" fontId="13" fillId="0" borderId="0" xfId="0" applyNumberFormat="1" applyFont="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vertical="center" wrapText="1"/>
    </xf>
    <xf numFmtId="0" fontId="27" fillId="0" borderId="9" xfId="0" applyFont="1" applyBorder="1" applyAlignment="1">
      <alignment vertical="center" wrapText="1"/>
    </xf>
    <xf numFmtId="2" fontId="13" fillId="0" borderId="9" xfId="19" applyNumberFormat="1" applyFont="1" applyBorder="1" applyAlignment="1">
      <alignment horizontal="center" vertical="center"/>
    </xf>
    <xf numFmtId="0" fontId="13" fillId="0" borderId="0" xfId="0" applyFont="1" applyAlignment="1">
      <alignment vertical="center" wrapText="1"/>
    </xf>
    <xf numFmtId="0" fontId="4" fillId="0" borderId="9" xfId="0" applyFont="1" applyBorder="1" applyAlignment="1">
      <alignment horizontal="center" vertical="center"/>
    </xf>
    <xf numFmtId="0" fontId="27"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9" xfId="18" applyFont="1" applyBorder="1" applyAlignment="1">
      <alignment horizontal="center" vertical="center" wrapText="1"/>
    </xf>
    <xf numFmtId="1" fontId="4" fillId="0" borderId="9" xfId="0" applyNumberFormat="1" applyFont="1" applyBorder="1" applyAlignment="1">
      <alignment horizontal="center" vertical="center"/>
    </xf>
    <xf numFmtId="0" fontId="4" fillId="0" borderId="9" xfId="26" applyFont="1" applyBorder="1" applyAlignment="1">
      <alignment horizontal="center" vertical="center"/>
    </xf>
    <xf numFmtId="0" fontId="4" fillId="0" borderId="9" xfId="0" applyFont="1" applyBorder="1" applyAlignment="1">
      <alignment horizontal="left" vertical="center"/>
    </xf>
    <xf numFmtId="165" fontId="4" fillId="0" borderId="9" xfId="0" applyNumberFormat="1" applyFont="1" applyBorder="1" applyAlignment="1">
      <alignment horizontal="center" vertical="center"/>
    </xf>
    <xf numFmtId="0" fontId="4" fillId="0" borderId="9" xfId="0" applyFont="1" applyBorder="1" applyAlignment="1">
      <alignment horizontal="center"/>
    </xf>
    <xf numFmtId="0" fontId="4" fillId="0" borderId="9" xfId="19" applyFont="1" applyBorder="1" applyAlignment="1">
      <alignment vertical="center"/>
    </xf>
    <xf numFmtId="0" fontId="27" fillId="0" borderId="9" xfId="0" applyFont="1" applyBorder="1" applyAlignment="1">
      <alignment horizontal="center"/>
    </xf>
    <xf numFmtId="0" fontId="27" fillId="0" borderId="9" xfId="0" applyFont="1" applyBorder="1" applyAlignment="1">
      <alignment horizontal="left" vertical="center" wrapText="1"/>
    </xf>
    <xf numFmtId="0" fontId="27" fillId="0" borderId="9" xfId="0" applyFont="1" applyBorder="1" applyAlignment="1">
      <alignment horizontal="center" vertical="center" wrapText="1"/>
    </xf>
    <xf numFmtId="0" fontId="4" fillId="0" borderId="9" xfId="0" applyFont="1" applyBorder="1"/>
    <xf numFmtId="0" fontId="4" fillId="0" borderId="9" xfId="0" applyFont="1" applyBorder="1" applyAlignment="1">
      <alignment horizontal="center" vertical="center" wrapText="1"/>
    </xf>
    <xf numFmtId="1" fontId="4" fillId="0" borderId="9" xfId="0" applyNumberFormat="1" applyFont="1" applyBorder="1" applyAlignment="1">
      <alignment horizontal="center" vertical="center" wrapText="1"/>
    </xf>
    <xf numFmtId="49" fontId="4" fillId="0" borderId="9" xfId="12" applyNumberFormat="1" applyFont="1" applyBorder="1" applyAlignment="1">
      <alignment horizontal="left" vertical="center" wrapText="1"/>
    </xf>
    <xf numFmtId="0" fontId="4" fillId="0" borderId="9" xfId="0" applyFont="1" applyBorder="1" applyAlignment="1">
      <alignment vertical="center" wrapText="1"/>
    </xf>
    <xf numFmtId="49" fontId="4" fillId="0" borderId="9" xfId="12" applyNumberFormat="1" applyFont="1" applyBorder="1" applyAlignment="1">
      <alignment horizontal="left" vertical="center"/>
    </xf>
    <xf numFmtId="49" fontId="4" fillId="0" borderId="9" xfId="12" applyNumberFormat="1" applyFont="1" applyBorder="1" applyAlignment="1">
      <alignment horizontal="center" vertical="center"/>
    </xf>
    <xf numFmtId="1" fontId="4" fillId="0" borderId="9" xfId="0" applyNumberFormat="1" applyFont="1" applyBorder="1" applyAlignment="1">
      <alignment horizontal="center"/>
    </xf>
    <xf numFmtId="166" fontId="4" fillId="0" borderId="9" xfId="0" applyNumberFormat="1" applyFont="1" applyBorder="1" applyAlignment="1">
      <alignment horizontal="center" vertical="center" wrapText="1"/>
    </xf>
    <xf numFmtId="2" fontId="14" fillId="0" borderId="9" xfId="19" applyNumberFormat="1" applyFont="1" applyBorder="1" applyAlignment="1">
      <alignment horizontal="center" vertical="center"/>
    </xf>
    <xf numFmtId="0" fontId="13" fillId="0" borderId="0" xfId="19" applyFont="1" applyAlignment="1">
      <alignment horizontal="center"/>
    </xf>
    <xf numFmtId="0" fontId="14" fillId="0" borderId="0" xfId="19" applyFont="1" applyAlignment="1">
      <alignment horizontal="right"/>
    </xf>
    <xf numFmtId="0" fontId="13" fillId="0" borderId="0" xfId="19" quotePrefix="1" applyFont="1"/>
    <xf numFmtId="0" fontId="13" fillId="0" borderId="0" xfId="19" applyFont="1"/>
    <xf numFmtId="0" fontId="14" fillId="0" borderId="0" xfId="19" applyFont="1"/>
    <xf numFmtId="0" fontId="13" fillId="0" borderId="0" xfId="0" applyFont="1" applyAlignment="1">
      <alignment horizontal="right" vertical="center"/>
    </xf>
    <xf numFmtId="0" fontId="13" fillId="0" borderId="0" xfId="22" applyFont="1" applyAlignment="1">
      <alignment vertical="center"/>
    </xf>
    <xf numFmtId="0" fontId="13" fillId="0" borderId="8" xfId="22" applyFont="1" applyBorder="1" applyAlignment="1">
      <alignment vertical="center"/>
    </xf>
    <xf numFmtId="0" fontId="13" fillId="0" borderId="8" xfId="23" applyFont="1" applyBorder="1"/>
    <xf numFmtId="0" fontId="13" fillId="0" borderId="8" xfId="19" applyFont="1" applyBorder="1"/>
    <xf numFmtId="0" fontId="13" fillId="0" borderId="0" xfId="22" applyFont="1" applyAlignment="1">
      <alignment horizontal="center" vertical="center"/>
    </xf>
    <xf numFmtId="0" fontId="13" fillId="0" borderId="0" xfId="23" applyFont="1"/>
    <xf numFmtId="0" fontId="13" fillId="0" borderId="0" xfId="22" applyFont="1" applyAlignment="1">
      <alignment horizontal="left" vertical="center"/>
    </xf>
    <xf numFmtId="0" fontId="13" fillId="0" borderId="8" xfId="22" applyFont="1" applyBorder="1" applyAlignment="1">
      <alignment horizontal="left" vertical="center"/>
    </xf>
    <xf numFmtId="49" fontId="13" fillId="0" borderId="0" xfId="22" applyNumberFormat="1" applyFont="1" applyAlignment="1">
      <alignment horizontal="center" vertical="center"/>
    </xf>
    <xf numFmtId="49" fontId="13" fillId="0" borderId="0" xfId="22" applyNumberFormat="1" applyFont="1" applyAlignment="1">
      <alignment vertical="center"/>
    </xf>
    <xf numFmtId="0" fontId="5" fillId="4" borderId="0" xfId="24" applyFont="1" applyFill="1" applyAlignment="1">
      <alignment horizontal="center"/>
    </xf>
    <xf numFmtId="0" fontId="5" fillId="4" borderId="33" xfId="24" applyFont="1" applyFill="1" applyBorder="1" applyAlignment="1">
      <alignment horizontal="center"/>
    </xf>
    <xf numFmtId="0" fontId="5" fillId="4" borderId="0" xfId="24" applyFont="1" applyFill="1" applyAlignment="1">
      <alignment horizontal="left"/>
    </xf>
    <xf numFmtId="2" fontId="5" fillId="0" borderId="0" xfId="3" applyNumberFormat="1" applyFont="1" applyFill="1" applyBorder="1" applyAlignment="1">
      <alignment horizontal="justify" vertical="center" wrapText="1"/>
    </xf>
    <xf numFmtId="2" fontId="5" fillId="0" borderId="0" xfId="3" applyNumberFormat="1" applyFont="1" applyFill="1" applyBorder="1" applyAlignment="1">
      <alignment horizontal="justify" vertical="top" wrapText="1"/>
    </xf>
    <xf numFmtId="0" fontId="5" fillId="0" borderId="0" xfId="12" applyFont="1" applyAlignment="1">
      <alignment horizontal="left" vertical="center"/>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19" fillId="0" borderId="0" xfId="0" applyFont="1" applyAlignment="1">
      <alignment horizontal="center" vertical="center"/>
    </xf>
    <xf numFmtId="0" fontId="7" fillId="0" borderId="1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4" xfId="0" applyFont="1" applyBorder="1" applyAlignment="1">
      <alignment horizontal="center" vertical="center" wrapText="1"/>
    </xf>
    <xf numFmtId="164" fontId="7" fillId="0" borderId="0" xfId="3" applyFont="1" applyFill="1" applyAlignment="1">
      <alignment horizontal="center" vertical="center"/>
    </xf>
    <xf numFmtId="0" fontId="7" fillId="0" borderId="1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9" xfId="0" applyFont="1" applyBorder="1" applyAlignment="1">
      <alignment horizontal="center" vertical="center" textRotation="90" wrapText="1"/>
    </xf>
    <xf numFmtId="0" fontId="7" fillId="0" borderId="38"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39" xfId="0" applyFont="1" applyBorder="1" applyAlignment="1">
      <alignment horizontal="center" vertical="center" textRotation="90" wrapText="1"/>
    </xf>
    <xf numFmtId="164" fontId="7" fillId="0" borderId="15" xfId="3" applyFont="1" applyFill="1" applyBorder="1" applyAlignment="1">
      <alignment horizontal="center" vertical="center"/>
    </xf>
    <xf numFmtId="2" fontId="14" fillId="0" borderId="9" xfId="0" applyNumberFormat="1" applyFont="1" applyBorder="1" applyAlignment="1">
      <alignment horizontal="right" vertical="center" wrapText="1"/>
    </xf>
    <xf numFmtId="0" fontId="14" fillId="0" borderId="0" xfId="0" applyFont="1" applyAlignment="1">
      <alignment horizontal="center" vertical="center"/>
    </xf>
    <xf numFmtId="0" fontId="14" fillId="0" borderId="8" xfId="0" applyFont="1" applyBorder="1" applyAlignment="1">
      <alignment horizontal="center" vertical="center" wrapText="1"/>
    </xf>
    <xf numFmtId="0" fontId="13" fillId="0" borderId="17" xfId="0" applyFont="1" applyBorder="1" applyAlignment="1">
      <alignment horizontal="center" vertical="center" wrapText="1"/>
    </xf>
    <xf numFmtId="4" fontId="13"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0" borderId="9" xfId="0" applyFont="1" applyBorder="1" applyAlignment="1">
      <alignment horizontal="center" vertical="center" textRotation="90" wrapText="1"/>
    </xf>
    <xf numFmtId="2" fontId="13" fillId="0" borderId="9" xfId="0" applyNumberFormat="1" applyFont="1" applyBorder="1" applyAlignment="1">
      <alignment horizontal="center" vertical="center" textRotation="90" wrapText="1"/>
    </xf>
  </cellXfs>
  <cellStyles count="27">
    <cellStyle name="Comma" xfId="3" builtinId="3"/>
    <cellStyle name="Comma 2" xfId="1" xr:uid="{00000000-0005-0000-0000-000001000000}"/>
    <cellStyle name="Comma 2 2" xfId="14" xr:uid="{00000000-0005-0000-0000-000002000000}"/>
    <cellStyle name="Comma 3" xfId="15" xr:uid="{00000000-0005-0000-0000-000003000000}"/>
    <cellStyle name="Excel Built-in Normal 3" xfId="25" xr:uid="{00000000-0005-0000-0000-000004000000}"/>
    <cellStyle name="Excel Built-in Normal 4" xfId="22" xr:uid="{00000000-0005-0000-0000-000005000000}"/>
    <cellStyle name="Excel_BuiltIn_Bad" xfId="2" xr:uid="{00000000-0005-0000-0000-000006000000}"/>
    <cellStyle name="Normal" xfId="0" builtinId="0"/>
    <cellStyle name="Normal 12" xfId="4" xr:uid="{00000000-0005-0000-0000-000008000000}"/>
    <cellStyle name="Normal 13 2" xfId="23" xr:uid="{00000000-0005-0000-0000-000009000000}"/>
    <cellStyle name="Normal 2" xfId="5" xr:uid="{00000000-0005-0000-0000-00000A000000}"/>
    <cellStyle name="Normal 2 10" xfId="17" xr:uid="{00000000-0005-0000-0000-00000B000000}"/>
    <cellStyle name="Normal 2 2 2 4" xfId="24" xr:uid="{00000000-0005-0000-0000-00000C000000}"/>
    <cellStyle name="Normal 2 3 2" xfId="21" xr:uid="{00000000-0005-0000-0000-00000D000000}"/>
    <cellStyle name="Normal 2 4" xfId="6" xr:uid="{00000000-0005-0000-0000-00000E000000}"/>
    <cellStyle name="Normal 3" xfId="7" xr:uid="{00000000-0005-0000-0000-00000F000000}"/>
    <cellStyle name="Normal 3 2" xfId="16" xr:uid="{00000000-0005-0000-0000-000010000000}"/>
    <cellStyle name="Normal 4" xfId="8" xr:uid="{00000000-0005-0000-0000-000011000000}"/>
    <cellStyle name="Normal 8" xfId="9" xr:uid="{00000000-0005-0000-0000-000012000000}"/>
    <cellStyle name="Normal 9" xfId="18" xr:uid="{00000000-0005-0000-0000-000013000000}"/>
    <cellStyle name="Normal_1_V39 2.600 - 6.440 km" xfId="19" xr:uid="{00000000-0005-0000-0000-000014000000}"/>
    <cellStyle name="Normal_Sheet1" xfId="10" xr:uid="{00000000-0005-0000-0000-000015000000}"/>
    <cellStyle name="Normal_Tāme" xfId="26" xr:uid="{00000000-0005-0000-0000-000016000000}"/>
    <cellStyle name="Parastais 2" xfId="11" xr:uid="{00000000-0005-0000-0000-000017000000}"/>
    <cellStyle name="Stils 1" xfId="20" xr:uid="{00000000-0005-0000-0000-000018000000}"/>
    <cellStyle name="Style 1" xfId="12" xr:uid="{00000000-0005-0000-0000-000019000000}"/>
    <cellStyle name="Стиль 1"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861060</xdr:colOff>
      <xdr:row>178</xdr:row>
      <xdr:rowOff>0</xdr:rowOff>
    </xdr:from>
    <xdr:to>
      <xdr:col>2</xdr:col>
      <xdr:colOff>861060</xdr:colOff>
      <xdr:row>180</xdr:row>
      <xdr:rowOff>114858</xdr:rowOff>
    </xdr:to>
    <xdr:sp macro="" textlink="">
      <xdr:nvSpPr>
        <xdr:cNvPr id="1878074" name="Text Box 2">
          <a:extLst>
            <a:ext uri="{FF2B5EF4-FFF2-40B4-BE49-F238E27FC236}">
              <a16:creationId xmlns:a16="http://schemas.microsoft.com/office/drawing/2014/main" id="{00000000-0008-0000-0200-00003A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75" name="Text Box 2">
          <a:extLst>
            <a:ext uri="{FF2B5EF4-FFF2-40B4-BE49-F238E27FC236}">
              <a16:creationId xmlns:a16="http://schemas.microsoft.com/office/drawing/2014/main" id="{00000000-0008-0000-0200-00003B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76" name="Text Box 2">
          <a:extLst>
            <a:ext uri="{FF2B5EF4-FFF2-40B4-BE49-F238E27FC236}">
              <a16:creationId xmlns:a16="http://schemas.microsoft.com/office/drawing/2014/main" id="{00000000-0008-0000-0200-00003C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77" name="Text Box 2">
          <a:extLst>
            <a:ext uri="{FF2B5EF4-FFF2-40B4-BE49-F238E27FC236}">
              <a16:creationId xmlns:a16="http://schemas.microsoft.com/office/drawing/2014/main" id="{00000000-0008-0000-0200-00003D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78" name="Text Box 2">
          <a:extLst>
            <a:ext uri="{FF2B5EF4-FFF2-40B4-BE49-F238E27FC236}">
              <a16:creationId xmlns:a16="http://schemas.microsoft.com/office/drawing/2014/main" id="{00000000-0008-0000-0200-00003E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79" name="Text Box 2">
          <a:extLst>
            <a:ext uri="{FF2B5EF4-FFF2-40B4-BE49-F238E27FC236}">
              <a16:creationId xmlns:a16="http://schemas.microsoft.com/office/drawing/2014/main" id="{00000000-0008-0000-0200-00003F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0" name="Text Box 2">
          <a:extLst>
            <a:ext uri="{FF2B5EF4-FFF2-40B4-BE49-F238E27FC236}">
              <a16:creationId xmlns:a16="http://schemas.microsoft.com/office/drawing/2014/main" id="{00000000-0008-0000-0200-000040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1" name="Text Box 2">
          <a:extLst>
            <a:ext uri="{FF2B5EF4-FFF2-40B4-BE49-F238E27FC236}">
              <a16:creationId xmlns:a16="http://schemas.microsoft.com/office/drawing/2014/main" id="{00000000-0008-0000-0200-000041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2" name="Text Box 2">
          <a:extLst>
            <a:ext uri="{FF2B5EF4-FFF2-40B4-BE49-F238E27FC236}">
              <a16:creationId xmlns:a16="http://schemas.microsoft.com/office/drawing/2014/main" id="{00000000-0008-0000-0200-000042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3" name="Text Box 2">
          <a:extLst>
            <a:ext uri="{FF2B5EF4-FFF2-40B4-BE49-F238E27FC236}">
              <a16:creationId xmlns:a16="http://schemas.microsoft.com/office/drawing/2014/main" id="{00000000-0008-0000-0200-000043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4" name="Text Box 2">
          <a:extLst>
            <a:ext uri="{FF2B5EF4-FFF2-40B4-BE49-F238E27FC236}">
              <a16:creationId xmlns:a16="http://schemas.microsoft.com/office/drawing/2014/main" id="{00000000-0008-0000-0200-000044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5" name="Text Box 2">
          <a:extLst>
            <a:ext uri="{FF2B5EF4-FFF2-40B4-BE49-F238E27FC236}">
              <a16:creationId xmlns:a16="http://schemas.microsoft.com/office/drawing/2014/main" id="{00000000-0008-0000-0200-000045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6" name="Text Box 2">
          <a:extLst>
            <a:ext uri="{FF2B5EF4-FFF2-40B4-BE49-F238E27FC236}">
              <a16:creationId xmlns:a16="http://schemas.microsoft.com/office/drawing/2014/main" id="{00000000-0008-0000-0200-000046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7" name="Text Box 2">
          <a:extLst>
            <a:ext uri="{FF2B5EF4-FFF2-40B4-BE49-F238E27FC236}">
              <a16:creationId xmlns:a16="http://schemas.microsoft.com/office/drawing/2014/main" id="{00000000-0008-0000-0200-000047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8" name="Text Box 2">
          <a:extLst>
            <a:ext uri="{FF2B5EF4-FFF2-40B4-BE49-F238E27FC236}">
              <a16:creationId xmlns:a16="http://schemas.microsoft.com/office/drawing/2014/main" id="{00000000-0008-0000-0200-000048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89" name="Text Box 2">
          <a:extLst>
            <a:ext uri="{FF2B5EF4-FFF2-40B4-BE49-F238E27FC236}">
              <a16:creationId xmlns:a16="http://schemas.microsoft.com/office/drawing/2014/main" id="{00000000-0008-0000-0200-000049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90" name="Text Box 2">
          <a:extLst>
            <a:ext uri="{FF2B5EF4-FFF2-40B4-BE49-F238E27FC236}">
              <a16:creationId xmlns:a16="http://schemas.microsoft.com/office/drawing/2014/main" id="{00000000-0008-0000-0200-00004A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91" name="Text Box 2">
          <a:extLst>
            <a:ext uri="{FF2B5EF4-FFF2-40B4-BE49-F238E27FC236}">
              <a16:creationId xmlns:a16="http://schemas.microsoft.com/office/drawing/2014/main" id="{00000000-0008-0000-0200-00004B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92" name="Text Box 2">
          <a:extLst>
            <a:ext uri="{FF2B5EF4-FFF2-40B4-BE49-F238E27FC236}">
              <a16:creationId xmlns:a16="http://schemas.microsoft.com/office/drawing/2014/main" id="{00000000-0008-0000-0200-00004C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114858</xdr:rowOff>
    </xdr:to>
    <xdr:sp macro="" textlink="">
      <xdr:nvSpPr>
        <xdr:cNvPr id="1878093" name="Text Box 2">
          <a:extLst>
            <a:ext uri="{FF2B5EF4-FFF2-40B4-BE49-F238E27FC236}">
              <a16:creationId xmlns:a16="http://schemas.microsoft.com/office/drawing/2014/main" id="{00000000-0008-0000-0200-00004DA81C00}"/>
            </a:ext>
          </a:extLst>
        </xdr:cNvPr>
        <xdr:cNvSpPr txBox="1">
          <a:spLocks noChangeArrowheads="1"/>
        </xdr:cNvSpPr>
      </xdr:nvSpPr>
      <xdr:spPr bwMode="auto">
        <a:xfrm>
          <a:off x="2103120" y="8458200"/>
          <a:ext cx="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094" name="Text Box 2">
          <a:extLst>
            <a:ext uri="{FF2B5EF4-FFF2-40B4-BE49-F238E27FC236}">
              <a16:creationId xmlns:a16="http://schemas.microsoft.com/office/drawing/2014/main" id="{00000000-0008-0000-0200-00004E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095" name="Text Box 2">
          <a:extLst>
            <a:ext uri="{FF2B5EF4-FFF2-40B4-BE49-F238E27FC236}">
              <a16:creationId xmlns:a16="http://schemas.microsoft.com/office/drawing/2014/main" id="{00000000-0008-0000-0200-00004F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096" name="Text Box 2">
          <a:extLst>
            <a:ext uri="{FF2B5EF4-FFF2-40B4-BE49-F238E27FC236}">
              <a16:creationId xmlns:a16="http://schemas.microsoft.com/office/drawing/2014/main" id="{00000000-0008-0000-0200-000050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097" name="Text Box 2">
          <a:extLst>
            <a:ext uri="{FF2B5EF4-FFF2-40B4-BE49-F238E27FC236}">
              <a16:creationId xmlns:a16="http://schemas.microsoft.com/office/drawing/2014/main" id="{00000000-0008-0000-0200-000051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098" name="Text Box 2">
          <a:extLst>
            <a:ext uri="{FF2B5EF4-FFF2-40B4-BE49-F238E27FC236}">
              <a16:creationId xmlns:a16="http://schemas.microsoft.com/office/drawing/2014/main" id="{00000000-0008-0000-0200-000052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099" name="Text Box 2">
          <a:extLst>
            <a:ext uri="{FF2B5EF4-FFF2-40B4-BE49-F238E27FC236}">
              <a16:creationId xmlns:a16="http://schemas.microsoft.com/office/drawing/2014/main" id="{00000000-0008-0000-0200-000053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0" name="Text Box 2">
          <a:extLst>
            <a:ext uri="{FF2B5EF4-FFF2-40B4-BE49-F238E27FC236}">
              <a16:creationId xmlns:a16="http://schemas.microsoft.com/office/drawing/2014/main" id="{00000000-0008-0000-0200-000054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1" name="Text Box 2">
          <a:extLst>
            <a:ext uri="{FF2B5EF4-FFF2-40B4-BE49-F238E27FC236}">
              <a16:creationId xmlns:a16="http://schemas.microsoft.com/office/drawing/2014/main" id="{00000000-0008-0000-0200-000055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2" name="Text Box 2">
          <a:extLst>
            <a:ext uri="{FF2B5EF4-FFF2-40B4-BE49-F238E27FC236}">
              <a16:creationId xmlns:a16="http://schemas.microsoft.com/office/drawing/2014/main" id="{00000000-0008-0000-0200-000056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3" name="Text Box 2">
          <a:extLst>
            <a:ext uri="{FF2B5EF4-FFF2-40B4-BE49-F238E27FC236}">
              <a16:creationId xmlns:a16="http://schemas.microsoft.com/office/drawing/2014/main" id="{00000000-0008-0000-0200-000057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4" name="Text Box 2">
          <a:extLst>
            <a:ext uri="{FF2B5EF4-FFF2-40B4-BE49-F238E27FC236}">
              <a16:creationId xmlns:a16="http://schemas.microsoft.com/office/drawing/2014/main" id="{00000000-0008-0000-0200-000058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5" name="Text Box 2">
          <a:extLst>
            <a:ext uri="{FF2B5EF4-FFF2-40B4-BE49-F238E27FC236}">
              <a16:creationId xmlns:a16="http://schemas.microsoft.com/office/drawing/2014/main" id="{00000000-0008-0000-0200-000059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6" name="Text Box 2">
          <a:extLst>
            <a:ext uri="{FF2B5EF4-FFF2-40B4-BE49-F238E27FC236}">
              <a16:creationId xmlns:a16="http://schemas.microsoft.com/office/drawing/2014/main" id="{00000000-0008-0000-0200-00005A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7" name="Text Box 2">
          <a:extLst>
            <a:ext uri="{FF2B5EF4-FFF2-40B4-BE49-F238E27FC236}">
              <a16:creationId xmlns:a16="http://schemas.microsoft.com/office/drawing/2014/main" id="{00000000-0008-0000-0200-00005B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8" name="Text Box 2">
          <a:extLst>
            <a:ext uri="{FF2B5EF4-FFF2-40B4-BE49-F238E27FC236}">
              <a16:creationId xmlns:a16="http://schemas.microsoft.com/office/drawing/2014/main" id="{00000000-0008-0000-0200-00005C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09" name="Text Box 2">
          <a:extLst>
            <a:ext uri="{FF2B5EF4-FFF2-40B4-BE49-F238E27FC236}">
              <a16:creationId xmlns:a16="http://schemas.microsoft.com/office/drawing/2014/main" id="{00000000-0008-0000-0200-00005D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10" name="Text Box 2">
          <a:extLst>
            <a:ext uri="{FF2B5EF4-FFF2-40B4-BE49-F238E27FC236}">
              <a16:creationId xmlns:a16="http://schemas.microsoft.com/office/drawing/2014/main" id="{00000000-0008-0000-0200-00005E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11" name="Text Box 2">
          <a:extLst>
            <a:ext uri="{FF2B5EF4-FFF2-40B4-BE49-F238E27FC236}">
              <a16:creationId xmlns:a16="http://schemas.microsoft.com/office/drawing/2014/main" id="{00000000-0008-0000-0200-00005F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12" name="Text Box 2">
          <a:extLst>
            <a:ext uri="{FF2B5EF4-FFF2-40B4-BE49-F238E27FC236}">
              <a16:creationId xmlns:a16="http://schemas.microsoft.com/office/drawing/2014/main" id="{00000000-0008-0000-0200-000060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180</xdr:row>
      <xdr:rowOff>61518</xdr:rowOff>
    </xdr:to>
    <xdr:sp macro="" textlink="">
      <xdr:nvSpPr>
        <xdr:cNvPr id="1878113" name="Text Box 2">
          <a:extLst>
            <a:ext uri="{FF2B5EF4-FFF2-40B4-BE49-F238E27FC236}">
              <a16:creationId xmlns:a16="http://schemas.microsoft.com/office/drawing/2014/main" id="{00000000-0008-0000-0200-000061A81C00}"/>
            </a:ext>
          </a:extLst>
        </xdr:cNvPr>
        <xdr:cNvSpPr txBox="1">
          <a:spLocks noChangeArrowheads="1"/>
        </xdr:cNvSpPr>
      </xdr:nvSpPr>
      <xdr:spPr bwMode="auto">
        <a:xfrm>
          <a:off x="2103120" y="8458200"/>
          <a:ext cx="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14" name="Text Box 2">
          <a:extLst>
            <a:ext uri="{FF2B5EF4-FFF2-40B4-BE49-F238E27FC236}">
              <a16:creationId xmlns:a16="http://schemas.microsoft.com/office/drawing/2014/main" id="{00000000-0008-0000-0200-000062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15" name="Text Box 2">
          <a:extLst>
            <a:ext uri="{FF2B5EF4-FFF2-40B4-BE49-F238E27FC236}">
              <a16:creationId xmlns:a16="http://schemas.microsoft.com/office/drawing/2014/main" id="{00000000-0008-0000-0200-000063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16" name="Text Box 2">
          <a:extLst>
            <a:ext uri="{FF2B5EF4-FFF2-40B4-BE49-F238E27FC236}">
              <a16:creationId xmlns:a16="http://schemas.microsoft.com/office/drawing/2014/main" id="{00000000-0008-0000-0200-000064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17" name="Text Box 2">
          <a:extLst>
            <a:ext uri="{FF2B5EF4-FFF2-40B4-BE49-F238E27FC236}">
              <a16:creationId xmlns:a16="http://schemas.microsoft.com/office/drawing/2014/main" id="{00000000-0008-0000-0200-000065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18" name="Text Box 2">
          <a:extLst>
            <a:ext uri="{FF2B5EF4-FFF2-40B4-BE49-F238E27FC236}">
              <a16:creationId xmlns:a16="http://schemas.microsoft.com/office/drawing/2014/main" id="{00000000-0008-0000-0200-000066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19" name="Text Box 2">
          <a:extLst>
            <a:ext uri="{FF2B5EF4-FFF2-40B4-BE49-F238E27FC236}">
              <a16:creationId xmlns:a16="http://schemas.microsoft.com/office/drawing/2014/main" id="{00000000-0008-0000-0200-000067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0" name="Text Box 2">
          <a:extLst>
            <a:ext uri="{FF2B5EF4-FFF2-40B4-BE49-F238E27FC236}">
              <a16:creationId xmlns:a16="http://schemas.microsoft.com/office/drawing/2014/main" id="{00000000-0008-0000-0200-000068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1" name="Text Box 2">
          <a:extLst>
            <a:ext uri="{FF2B5EF4-FFF2-40B4-BE49-F238E27FC236}">
              <a16:creationId xmlns:a16="http://schemas.microsoft.com/office/drawing/2014/main" id="{00000000-0008-0000-0200-000069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2" name="Text Box 2">
          <a:extLst>
            <a:ext uri="{FF2B5EF4-FFF2-40B4-BE49-F238E27FC236}">
              <a16:creationId xmlns:a16="http://schemas.microsoft.com/office/drawing/2014/main" id="{00000000-0008-0000-0200-00006A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3" name="Text Box 2">
          <a:extLst>
            <a:ext uri="{FF2B5EF4-FFF2-40B4-BE49-F238E27FC236}">
              <a16:creationId xmlns:a16="http://schemas.microsoft.com/office/drawing/2014/main" id="{00000000-0008-0000-0200-00006B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4" name="Text Box 2">
          <a:extLst>
            <a:ext uri="{FF2B5EF4-FFF2-40B4-BE49-F238E27FC236}">
              <a16:creationId xmlns:a16="http://schemas.microsoft.com/office/drawing/2014/main" id="{00000000-0008-0000-0200-00006C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5" name="Text Box 2">
          <a:extLst>
            <a:ext uri="{FF2B5EF4-FFF2-40B4-BE49-F238E27FC236}">
              <a16:creationId xmlns:a16="http://schemas.microsoft.com/office/drawing/2014/main" id="{00000000-0008-0000-0200-00006D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6" name="Text Box 2">
          <a:extLst>
            <a:ext uri="{FF2B5EF4-FFF2-40B4-BE49-F238E27FC236}">
              <a16:creationId xmlns:a16="http://schemas.microsoft.com/office/drawing/2014/main" id="{00000000-0008-0000-0200-00006E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7" name="Text Box 2">
          <a:extLst>
            <a:ext uri="{FF2B5EF4-FFF2-40B4-BE49-F238E27FC236}">
              <a16:creationId xmlns:a16="http://schemas.microsoft.com/office/drawing/2014/main" id="{00000000-0008-0000-0200-00006F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8" name="Text Box 2">
          <a:extLst>
            <a:ext uri="{FF2B5EF4-FFF2-40B4-BE49-F238E27FC236}">
              <a16:creationId xmlns:a16="http://schemas.microsoft.com/office/drawing/2014/main" id="{00000000-0008-0000-0200-000070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29" name="Text Box 2">
          <a:extLst>
            <a:ext uri="{FF2B5EF4-FFF2-40B4-BE49-F238E27FC236}">
              <a16:creationId xmlns:a16="http://schemas.microsoft.com/office/drawing/2014/main" id="{00000000-0008-0000-0200-000071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30" name="Text Box 2">
          <a:extLst>
            <a:ext uri="{FF2B5EF4-FFF2-40B4-BE49-F238E27FC236}">
              <a16:creationId xmlns:a16="http://schemas.microsoft.com/office/drawing/2014/main" id="{00000000-0008-0000-0200-000072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31" name="Text Box 2">
          <a:extLst>
            <a:ext uri="{FF2B5EF4-FFF2-40B4-BE49-F238E27FC236}">
              <a16:creationId xmlns:a16="http://schemas.microsoft.com/office/drawing/2014/main" id="{00000000-0008-0000-0200-000073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32" name="Text Box 2">
          <a:extLst>
            <a:ext uri="{FF2B5EF4-FFF2-40B4-BE49-F238E27FC236}">
              <a16:creationId xmlns:a16="http://schemas.microsoft.com/office/drawing/2014/main" id="{00000000-0008-0000-0200-000074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33441</xdr:rowOff>
    </xdr:to>
    <xdr:sp macro="" textlink="">
      <xdr:nvSpPr>
        <xdr:cNvPr id="1878133" name="Text Box 2">
          <a:extLst>
            <a:ext uri="{FF2B5EF4-FFF2-40B4-BE49-F238E27FC236}">
              <a16:creationId xmlns:a16="http://schemas.microsoft.com/office/drawing/2014/main" id="{00000000-0008-0000-0200-000075A81C00}"/>
            </a:ext>
          </a:extLst>
        </xdr:cNvPr>
        <xdr:cNvSpPr txBox="1">
          <a:spLocks noChangeArrowheads="1"/>
        </xdr:cNvSpPr>
      </xdr:nvSpPr>
      <xdr:spPr bwMode="auto">
        <a:xfrm>
          <a:off x="2103120" y="13578840"/>
          <a:ext cx="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34" name="Text Box 2">
          <a:extLst>
            <a:ext uri="{FF2B5EF4-FFF2-40B4-BE49-F238E27FC236}">
              <a16:creationId xmlns:a16="http://schemas.microsoft.com/office/drawing/2014/main" id="{00000000-0008-0000-0200-000076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35" name="Text Box 2">
          <a:extLst>
            <a:ext uri="{FF2B5EF4-FFF2-40B4-BE49-F238E27FC236}">
              <a16:creationId xmlns:a16="http://schemas.microsoft.com/office/drawing/2014/main" id="{00000000-0008-0000-0200-000077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36" name="Text Box 2">
          <a:extLst>
            <a:ext uri="{FF2B5EF4-FFF2-40B4-BE49-F238E27FC236}">
              <a16:creationId xmlns:a16="http://schemas.microsoft.com/office/drawing/2014/main" id="{00000000-0008-0000-0200-000078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37" name="Text Box 2">
          <a:extLst>
            <a:ext uri="{FF2B5EF4-FFF2-40B4-BE49-F238E27FC236}">
              <a16:creationId xmlns:a16="http://schemas.microsoft.com/office/drawing/2014/main" id="{00000000-0008-0000-0200-000079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38" name="Text Box 2">
          <a:extLst>
            <a:ext uri="{FF2B5EF4-FFF2-40B4-BE49-F238E27FC236}">
              <a16:creationId xmlns:a16="http://schemas.microsoft.com/office/drawing/2014/main" id="{00000000-0008-0000-0200-00007A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39" name="Text Box 2">
          <a:extLst>
            <a:ext uri="{FF2B5EF4-FFF2-40B4-BE49-F238E27FC236}">
              <a16:creationId xmlns:a16="http://schemas.microsoft.com/office/drawing/2014/main" id="{00000000-0008-0000-0200-00007B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0" name="Text Box 2">
          <a:extLst>
            <a:ext uri="{FF2B5EF4-FFF2-40B4-BE49-F238E27FC236}">
              <a16:creationId xmlns:a16="http://schemas.microsoft.com/office/drawing/2014/main" id="{00000000-0008-0000-0200-00007C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1" name="Text Box 2">
          <a:extLst>
            <a:ext uri="{FF2B5EF4-FFF2-40B4-BE49-F238E27FC236}">
              <a16:creationId xmlns:a16="http://schemas.microsoft.com/office/drawing/2014/main" id="{00000000-0008-0000-0200-00007D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2" name="Text Box 2">
          <a:extLst>
            <a:ext uri="{FF2B5EF4-FFF2-40B4-BE49-F238E27FC236}">
              <a16:creationId xmlns:a16="http://schemas.microsoft.com/office/drawing/2014/main" id="{00000000-0008-0000-0200-00007E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3" name="Text Box 2">
          <a:extLst>
            <a:ext uri="{FF2B5EF4-FFF2-40B4-BE49-F238E27FC236}">
              <a16:creationId xmlns:a16="http://schemas.microsoft.com/office/drawing/2014/main" id="{00000000-0008-0000-0200-00007F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4" name="Text Box 2">
          <a:extLst>
            <a:ext uri="{FF2B5EF4-FFF2-40B4-BE49-F238E27FC236}">
              <a16:creationId xmlns:a16="http://schemas.microsoft.com/office/drawing/2014/main" id="{00000000-0008-0000-0200-000080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5" name="Text Box 2">
          <a:extLst>
            <a:ext uri="{FF2B5EF4-FFF2-40B4-BE49-F238E27FC236}">
              <a16:creationId xmlns:a16="http://schemas.microsoft.com/office/drawing/2014/main" id="{00000000-0008-0000-0200-000081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6" name="Text Box 2">
          <a:extLst>
            <a:ext uri="{FF2B5EF4-FFF2-40B4-BE49-F238E27FC236}">
              <a16:creationId xmlns:a16="http://schemas.microsoft.com/office/drawing/2014/main" id="{00000000-0008-0000-0200-000082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7" name="Text Box 2">
          <a:extLst>
            <a:ext uri="{FF2B5EF4-FFF2-40B4-BE49-F238E27FC236}">
              <a16:creationId xmlns:a16="http://schemas.microsoft.com/office/drawing/2014/main" id="{00000000-0008-0000-0200-000083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8" name="Text Box 2">
          <a:extLst>
            <a:ext uri="{FF2B5EF4-FFF2-40B4-BE49-F238E27FC236}">
              <a16:creationId xmlns:a16="http://schemas.microsoft.com/office/drawing/2014/main" id="{00000000-0008-0000-0200-000084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49" name="Text Box 2">
          <a:extLst>
            <a:ext uri="{FF2B5EF4-FFF2-40B4-BE49-F238E27FC236}">
              <a16:creationId xmlns:a16="http://schemas.microsoft.com/office/drawing/2014/main" id="{00000000-0008-0000-0200-000085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0" name="Text Box 2">
          <a:extLst>
            <a:ext uri="{FF2B5EF4-FFF2-40B4-BE49-F238E27FC236}">
              <a16:creationId xmlns:a16="http://schemas.microsoft.com/office/drawing/2014/main" id="{00000000-0008-0000-0200-000086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1" name="Text Box 2">
          <a:extLst>
            <a:ext uri="{FF2B5EF4-FFF2-40B4-BE49-F238E27FC236}">
              <a16:creationId xmlns:a16="http://schemas.microsoft.com/office/drawing/2014/main" id="{00000000-0008-0000-0200-000087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2" name="Text Box 2">
          <a:extLst>
            <a:ext uri="{FF2B5EF4-FFF2-40B4-BE49-F238E27FC236}">
              <a16:creationId xmlns:a16="http://schemas.microsoft.com/office/drawing/2014/main" id="{00000000-0008-0000-0200-000088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3" name="Text Box 2">
          <a:extLst>
            <a:ext uri="{FF2B5EF4-FFF2-40B4-BE49-F238E27FC236}">
              <a16:creationId xmlns:a16="http://schemas.microsoft.com/office/drawing/2014/main" id="{00000000-0008-0000-0200-000089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4" name="Text Box 2">
          <a:extLst>
            <a:ext uri="{FF2B5EF4-FFF2-40B4-BE49-F238E27FC236}">
              <a16:creationId xmlns:a16="http://schemas.microsoft.com/office/drawing/2014/main" id="{00000000-0008-0000-0200-00008A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5" name="Text Box 2">
          <a:extLst>
            <a:ext uri="{FF2B5EF4-FFF2-40B4-BE49-F238E27FC236}">
              <a16:creationId xmlns:a16="http://schemas.microsoft.com/office/drawing/2014/main" id="{00000000-0008-0000-0200-00008B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6" name="Text Box 2">
          <a:extLst>
            <a:ext uri="{FF2B5EF4-FFF2-40B4-BE49-F238E27FC236}">
              <a16:creationId xmlns:a16="http://schemas.microsoft.com/office/drawing/2014/main" id="{00000000-0008-0000-0200-00008C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7" name="Text Box 2">
          <a:extLst>
            <a:ext uri="{FF2B5EF4-FFF2-40B4-BE49-F238E27FC236}">
              <a16:creationId xmlns:a16="http://schemas.microsoft.com/office/drawing/2014/main" id="{00000000-0008-0000-0200-00008D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8" name="Text Box 2">
          <a:extLst>
            <a:ext uri="{FF2B5EF4-FFF2-40B4-BE49-F238E27FC236}">
              <a16:creationId xmlns:a16="http://schemas.microsoft.com/office/drawing/2014/main" id="{00000000-0008-0000-0200-00008E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59" name="Text Box 2">
          <a:extLst>
            <a:ext uri="{FF2B5EF4-FFF2-40B4-BE49-F238E27FC236}">
              <a16:creationId xmlns:a16="http://schemas.microsoft.com/office/drawing/2014/main" id="{00000000-0008-0000-0200-00008F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0" name="Text Box 2">
          <a:extLst>
            <a:ext uri="{FF2B5EF4-FFF2-40B4-BE49-F238E27FC236}">
              <a16:creationId xmlns:a16="http://schemas.microsoft.com/office/drawing/2014/main" id="{00000000-0008-0000-0200-000090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1" name="Text Box 2">
          <a:extLst>
            <a:ext uri="{FF2B5EF4-FFF2-40B4-BE49-F238E27FC236}">
              <a16:creationId xmlns:a16="http://schemas.microsoft.com/office/drawing/2014/main" id="{00000000-0008-0000-0200-000091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2" name="Text Box 2">
          <a:extLst>
            <a:ext uri="{FF2B5EF4-FFF2-40B4-BE49-F238E27FC236}">
              <a16:creationId xmlns:a16="http://schemas.microsoft.com/office/drawing/2014/main" id="{00000000-0008-0000-0200-000092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3" name="Text Box 2">
          <a:extLst>
            <a:ext uri="{FF2B5EF4-FFF2-40B4-BE49-F238E27FC236}">
              <a16:creationId xmlns:a16="http://schemas.microsoft.com/office/drawing/2014/main" id="{00000000-0008-0000-0200-000093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4" name="Text Box 2">
          <a:extLst>
            <a:ext uri="{FF2B5EF4-FFF2-40B4-BE49-F238E27FC236}">
              <a16:creationId xmlns:a16="http://schemas.microsoft.com/office/drawing/2014/main" id="{00000000-0008-0000-0200-000094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5" name="Text Box 2">
          <a:extLst>
            <a:ext uri="{FF2B5EF4-FFF2-40B4-BE49-F238E27FC236}">
              <a16:creationId xmlns:a16="http://schemas.microsoft.com/office/drawing/2014/main" id="{00000000-0008-0000-0200-000095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6" name="Text Box 2">
          <a:extLst>
            <a:ext uri="{FF2B5EF4-FFF2-40B4-BE49-F238E27FC236}">
              <a16:creationId xmlns:a16="http://schemas.microsoft.com/office/drawing/2014/main" id="{00000000-0008-0000-0200-000096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7" name="Text Box 2">
          <a:extLst>
            <a:ext uri="{FF2B5EF4-FFF2-40B4-BE49-F238E27FC236}">
              <a16:creationId xmlns:a16="http://schemas.microsoft.com/office/drawing/2014/main" id="{00000000-0008-0000-0200-000097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8" name="Text Box 2">
          <a:extLst>
            <a:ext uri="{FF2B5EF4-FFF2-40B4-BE49-F238E27FC236}">
              <a16:creationId xmlns:a16="http://schemas.microsoft.com/office/drawing/2014/main" id="{00000000-0008-0000-0200-000098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69" name="Text Box 2">
          <a:extLst>
            <a:ext uri="{FF2B5EF4-FFF2-40B4-BE49-F238E27FC236}">
              <a16:creationId xmlns:a16="http://schemas.microsoft.com/office/drawing/2014/main" id="{00000000-0008-0000-0200-000099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0" name="Text Box 2">
          <a:extLst>
            <a:ext uri="{FF2B5EF4-FFF2-40B4-BE49-F238E27FC236}">
              <a16:creationId xmlns:a16="http://schemas.microsoft.com/office/drawing/2014/main" id="{00000000-0008-0000-0200-00009A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1" name="Text Box 2">
          <a:extLst>
            <a:ext uri="{FF2B5EF4-FFF2-40B4-BE49-F238E27FC236}">
              <a16:creationId xmlns:a16="http://schemas.microsoft.com/office/drawing/2014/main" id="{00000000-0008-0000-0200-00009B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2" name="Text Box 2">
          <a:extLst>
            <a:ext uri="{FF2B5EF4-FFF2-40B4-BE49-F238E27FC236}">
              <a16:creationId xmlns:a16="http://schemas.microsoft.com/office/drawing/2014/main" id="{00000000-0008-0000-0200-00009C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3" name="Text Box 2">
          <a:extLst>
            <a:ext uri="{FF2B5EF4-FFF2-40B4-BE49-F238E27FC236}">
              <a16:creationId xmlns:a16="http://schemas.microsoft.com/office/drawing/2014/main" id="{00000000-0008-0000-0200-00009D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4" name="Text Box 2">
          <a:extLst>
            <a:ext uri="{FF2B5EF4-FFF2-40B4-BE49-F238E27FC236}">
              <a16:creationId xmlns:a16="http://schemas.microsoft.com/office/drawing/2014/main" id="{00000000-0008-0000-0200-00009E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5" name="Text Box 2">
          <a:extLst>
            <a:ext uri="{FF2B5EF4-FFF2-40B4-BE49-F238E27FC236}">
              <a16:creationId xmlns:a16="http://schemas.microsoft.com/office/drawing/2014/main" id="{00000000-0008-0000-0200-00009F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6" name="Text Box 2">
          <a:extLst>
            <a:ext uri="{FF2B5EF4-FFF2-40B4-BE49-F238E27FC236}">
              <a16:creationId xmlns:a16="http://schemas.microsoft.com/office/drawing/2014/main" id="{00000000-0008-0000-0200-0000A0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7" name="Text Box 2">
          <a:extLst>
            <a:ext uri="{FF2B5EF4-FFF2-40B4-BE49-F238E27FC236}">
              <a16:creationId xmlns:a16="http://schemas.microsoft.com/office/drawing/2014/main" id="{00000000-0008-0000-0200-0000A1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8" name="Text Box 2">
          <a:extLst>
            <a:ext uri="{FF2B5EF4-FFF2-40B4-BE49-F238E27FC236}">
              <a16:creationId xmlns:a16="http://schemas.microsoft.com/office/drawing/2014/main" id="{00000000-0008-0000-0200-0000A2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79" name="Text Box 2">
          <a:extLst>
            <a:ext uri="{FF2B5EF4-FFF2-40B4-BE49-F238E27FC236}">
              <a16:creationId xmlns:a16="http://schemas.microsoft.com/office/drawing/2014/main" id="{00000000-0008-0000-0200-0000A3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0" name="Text Box 2">
          <a:extLst>
            <a:ext uri="{FF2B5EF4-FFF2-40B4-BE49-F238E27FC236}">
              <a16:creationId xmlns:a16="http://schemas.microsoft.com/office/drawing/2014/main" id="{00000000-0008-0000-0200-0000A4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1" name="Text Box 2">
          <a:extLst>
            <a:ext uri="{FF2B5EF4-FFF2-40B4-BE49-F238E27FC236}">
              <a16:creationId xmlns:a16="http://schemas.microsoft.com/office/drawing/2014/main" id="{00000000-0008-0000-0200-0000A5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2" name="Text Box 2">
          <a:extLst>
            <a:ext uri="{FF2B5EF4-FFF2-40B4-BE49-F238E27FC236}">
              <a16:creationId xmlns:a16="http://schemas.microsoft.com/office/drawing/2014/main" id="{00000000-0008-0000-0200-0000A6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3" name="Text Box 2">
          <a:extLst>
            <a:ext uri="{FF2B5EF4-FFF2-40B4-BE49-F238E27FC236}">
              <a16:creationId xmlns:a16="http://schemas.microsoft.com/office/drawing/2014/main" id="{00000000-0008-0000-0200-0000A7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4" name="Text Box 2">
          <a:extLst>
            <a:ext uri="{FF2B5EF4-FFF2-40B4-BE49-F238E27FC236}">
              <a16:creationId xmlns:a16="http://schemas.microsoft.com/office/drawing/2014/main" id="{00000000-0008-0000-0200-0000A8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5" name="Text Box 2">
          <a:extLst>
            <a:ext uri="{FF2B5EF4-FFF2-40B4-BE49-F238E27FC236}">
              <a16:creationId xmlns:a16="http://schemas.microsoft.com/office/drawing/2014/main" id="{00000000-0008-0000-0200-0000A9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6" name="Text Box 2">
          <a:extLst>
            <a:ext uri="{FF2B5EF4-FFF2-40B4-BE49-F238E27FC236}">
              <a16:creationId xmlns:a16="http://schemas.microsoft.com/office/drawing/2014/main" id="{00000000-0008-0000-0200-0000AA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7" name="Text Box 2">
          <a:extLst>
            <a:ext uri="{FF2B5EF4-FFF2-40B4-BE49-F238E27FC236}">
              <a16:creationId xmlns:a16="http://schemas.microsoft.com/office/drawing/2014/main" id="{00000000-0008-0000-0200-0000AB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8" name="Text Box 2">
          <a:extLst>
            <a:ext uri="{FF2B5EF4-FFF2-40B4-BE49-F238E27FC236}">
              <a16:creationId xmlns:a16="http://schemas.microsoft.com/office/drawing/2014/main" id="{00000000-0008-0000-0200-0000AC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89" name="Text Box 2">
          <a:extLst>
            <a:ext uri="{FF2B5EF4-FFF2-40B4-BE49-F238E27FC236}">
              <a16:creationId xmlns:a16="http://schemas.microsoft.com/office/drawing/2014/main" id="{00000000-0008-0000-0200-0000AD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0" name="Text Box 2">
          <a:extLst>
            <a:ext uri="{FF2B5EF4-FFF2-40B4-BE49-F238E27FC236}">
              <a16:creationId xmlns:a16="http://schemas.microsoft.com/office/drawing/2014/main" id="{00000000-0008-0000-0200-0000AE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1" name="Text Box 2">
          <a:extLst>
            <a:ext uri="{FF2B5EF4-FFF2-40B4-BE49-F238E27FC236}">
              <a16:creationId xmlns:a16="http://schemas.microsoft.com/office/drawing/2014/main" id="{00000000-0008-0000-0200-0000AF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2" name="Text Box 2">
          <a:extLst>
            <a:ext uri="{FF2B5EF4-FFF2-40B4-BE49-F238E27FC236}">
              <a16:creationId xmlns:a16="http://schemas.microsoft.com/office/drawing/2014/main" id="{00000000-0008-0000-0200-0000B0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3" name="Text Box 2">
          <a:extLst>
            <a:ext uri="{FF2B5EF4-FFF2-40B4-BE49-F238E27FC236}">
              <a16:creationId xmlns:a16="http://schemas.microsoft.com/office/drawing/2014/main" id="{00000000-0008-0000-0200-0000B1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4" name="Text Box 2">
          <a:extLst>
            <a:ext uri="{FF2B5EF4-FFF2-40B4-BE49-F238E27FC236}">
              <a16:creationId xmlns:a16="http://schemas.microsoft.com/office/drawing/2014/main" id="{00000000-0008-0000-0200-0000B2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5" name="Text Box 2">
          <a:extLst>
            <a:ext uri="{FF2B5EF4-FFF2-40B4-BE49-F238E27FC236}">
              <a16:creationId xmlns:a16="http://schemas.microsoft.com/office/drawing/2014/main" id="{00000000-0008-0000-0200-0000B3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6" name="Text Box 2">
          <a:extLst>
            <a:ext uri="{FF2B5EF4-FFF2-40B4-BE49-F238E27FC236}">
              <a16:creationId xmlns:a16="http://schemas.microsoft.com/office/drawing/2014/main" id="{00000000-0008-0000-0200-0000B4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7" name="Text Box 2">
          <a:extLst>
            <a:ext uri="{FF2B5EF4-FFF2-40B4-BE49-F238E27FC236}">
              <a16:creationId xmlns:a16="http://schemas.microsoft.com/office/drawing/2014/main" id="{00000000-0008-0000-0200-0000B5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8" name="Text Box 2">
          <a:extLst>
            <a:ext uri="{FF2B5EF4-FFF2-40B4-BE49-F238E27FC236}">
              <a16:creationId xmlns:a16="http://schemas.microsoft.com/office/drawing/2014/main" id="{00000000-0008-0000-0200-0000B6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199" name="Text Box 2">
          <a:extLst>
            <a:ext uri="{FF2B5EF4-FFF2-40B4-BE49-F238E27FC236}">
              <a16:creationId xmlns:a16="http://schemas.microsoft.com/office/drawing/2014/main" id="{00000000-0008-0000-0200-0000B7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200" name="Text Box 2">
          <a:extLst>
            <a:ext uri="{FF2B5EF4-FFF2-40B4-BE49-F238E27FC236}">
              <a16:creationId xmlns:a16="http://schemas.microsoft.com/office/drawing/2014/main" id="{00000000-0008-0000-0200-0000B8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201" name="Text Box 2">
          <a:extLst>
            <a:ext uri="{FF2B5EF4-FFF2-40B4-BE49-F238E27FC236}">
              <a16:creationId xmlns:a16="http://schemas.microsoft.com/office/drawing/2014/main" id="{00000000-0008-0000-0200-0000B9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202" name="Text Box 2">
          <a:extLst>
            <a:ext uri="{FF2B5EF4-FFF2-40B4-BE49-F238E27FC236}">
              <a16:creationId xmlns:a16="http://schemas.microsoft.com/office/drawing/2014/main" id="{00000000-0008-0000-0200-0000BA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62863</xdr:rowOff>
    </xdr:to>
    <xdr:sp macro="" textlink="">
      <xdr:nvSpPr>
        <xdr:cNvPr id="1878203" name="Text Box 2">
          <a:extLst>
            <a:ext uri="{FF2B5EF4-FFF2-40B4-BE49-F238E27FC236}">
              <a16:creationId xmlns:a16="http://schemas.microsoft.com/office/drawing/2014/main" id="{00000000-0008-0000-0200-0000BBA81C00}"/>
            </a:ext>
          </a:extLst>
        </xdr:cNvPr>
        <xdr:cNvSpPr txBox="1">
          <a:spLocks noChangeArrowheads="1"/>
        </xdr:cNvSpPr>
      </xdr:nvSpPr>
      <xdr:spPr bwMode="auto">
        <a:xfrm>
          <a:off x="2103120" y="470154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04" name="Text Box 2">
          <a:extLst>
            <a:ext uri="{FF2B5EF4-FFF2-40B4-BE49-F238E27FC236}">
              <a16:creationId xmlns:a16="http://schemas.microsoft.com/office/drawing/2014/main" id="{00000000-0008-0000-0200-0000BC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05" name="Text Box 2">
          <a:extLst>
            <a:ext uri="{FF2B5EF4-FFF2-40B4-BE49-F238E27FC236}">
              <a16:creationId xmlns:a16="http://schemas.microsoft.com/office/drawing/2014/main" id="{00000000-0008-0000-0200-0000BD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06" name="Text Box 2">
          <a:extLst>
            <a:ext uri="{FF2B5EF4-FFF2-40B4-BE49-F238E27FC236}">
              <a16:creationId xmlns:a16="http://schemas.microsoft.com/office/drawing/2014/main" id="{00000000-0008-0000-0200-0000BE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07" name="Text Box 2">
          <a:extLst>
            <a:ext uri="{FF2B5EF4-FFF2-40B4-BE49-F238E27FC236}">
              <a16:creationId xmlns:a16="http://schemas.microsoft.com/office/drawing/2014/main" id="{00000000-0008-0000-0200-0000BF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08" name="Text Box 2">
          <a:extLst>
            <a:ext uri="{FF2B5EF4-FFF2-40B4-BE49-F238E27FC236}">
              <a16:creationId xmlns:a16="http://schemas.microsoft.com/office/drawing/2014/main" id="{00000000-0008-0000-0200-0000C0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09" name="Text Box 2">
          <a:extLst>
            <a:ext uri="{FF2B5EF4-FFF2-40B4-BE49-F238E27FC236}">
              <a16:creationId xmlns:a16="http://schemas.microsoft.com/office/drawing/2014/main" id="{00000000-0008-0000-0200-0000C1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0" name="Text Box 2">
          <a:extLst>
            <a:ext uri="{FF2B5EF4-FFF2-40B4-BE49-F238E27FC236}">
              <a16:creationId xmlns:a16="http://schemas.microsoft.com/office/drawing/2014/main" id="{00000000-0008-0000-0200-0000C2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1" name="Text Box 2">
          <a:extLst>
            <a:ext uri="{FF2B5EF4-FFF2-40B4-BE49-F238E27FC236}">
              <a16:creationId xmlns:a16="http://schemas.microsoft.com/office/drawing/2014/main" id="{00000000-0008-0000-0200-0000C3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2" name="Text Box 2">
          <a:extLst>
            <a:ext uri="{FF2B5EF4-FFF2-40B4-BE49-F238E27FC236}">
              <a16:creationId xmlns:a16="http://schemas.microsoft.com/office/drawing/2014/main" id="{00000000-0008-0000-0200-0000C4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3" name="Text Box 2">
          <a:extLst>
            <a:ext uri="{FF2B5EF4-FFF2-40B4-BE49-F238E27FC236}">
              <a16:creationId xmlns:a16="http://schemas.microsoft.com/office/drawing/2014/main" id="{00000000-0008-0000-0200-0000C5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4" name="Text Box 2">
          <a:extLst>
            <a:ext uri="{FF2B5EF4-FFF2-40B4-BE49-F238E27FC236}">
              <a16:creationId xmlns:a16="http://schemas.microsoft.com/office/drawing/2014/main" id="{00000000-0008-0000-0200-0000C6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5" name="Text Box 2">
          <a:extLst>
            <a:ext uri="{FF2B5EF4-FFF2-40B4-BE49-F238E27FC236}">
              <a16:creationId xmlns:a16="http://schemas.microsoft.com/office/drawing/2014/main" id="{00000000-0008-0000-0200-0000C7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6" name="Text Box 2">
          <a:extLst>
            <a:ext uri="{FF2B5EF4-FFF2-40B4-BE49-F238E27FC236}">
              <a16:creationId xmlns:a16="http://schemas.microsoft.com/office/drawing/2014/main" id="{00000000-0008-0000-0200-0000C8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7" name="Text Box 2">
          <a:extLst>
            <a:ext uri="{FF2B5EF4-FFF2-40B4-BE49-F238E27FC236}">
              <a16:creationId xmlns:a16="http://schemas.microsoft.com/office/drawing/2014/main" id="{00000000-0008-0000-0200-0000C9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8" name="Text Box 2">
          <a:extLst>
            <a:ext uri="{FF2B5EF4-FFF2-40B4-BE49-F238E27FC236}">
              <a16:creationId xmlns:a16="http://schemas.microsoft.com/office/drawing/2014/main" id="{00000000-0008-0000-0200-0000CA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19" name="Text Box 2">
          <a:extLst>
            <a:ext uri="{FF2B5EF4-FFF2-40B4-BE49-F238E27FC236}">
              <a16:creationId xmlns:a16="http://schemas.microsoft.com/office/drawing/2014/main" id="{00000000-0008-0000-0200-0000CB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20" name="Text Box 2">
          <a:extLst>
            <a:ext uri="{FF2B5EF4-FFF2-40B4-BE49-F238E27FC236}">
              <a16:creationId xmlns:a16="http://schemas.microsoft.com/office/drawing/2014/main" id="{00000000-0008-0000-0200-0000CC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21" name="Text Box 2">
          <a:extLst>
            <a:ext uri="{FF2B5EF4-FFF2-40B4-BE49-F238E27FC236}">
              <a16:creationId xmlns:a16="http://schemas.microsoft.com/office/drawing/2014/main" id="{00000000-0008-0000-0200-0000CD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22" name="Text Box 2">
          <a:extLst>
            <a:ext uri="{FF2B5EF4-FFF2-40B4-BE49-F238E27FC236}">
              <a16:creationId xmlns:a16="http://schemas.microsoft.com/office/drawing/2014/main" id="{00000000-0008-0000-0200-0000CE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179</xdr:row>
      <xdr:rowOff>55243</xdr:rowOff>
    </xdr:to>
    <xdr:sp macro="" textlink="">
      <xdr:nvSpPr>
        <xdr:cNvPr id="1878223" name="Text Box 2">
          <a:extLst>
            <a:ext uri="{FF2B5EF4-FFF2-40B4-BE49-F238E27FC236}">
              <a16:creationId xmlns:a16="http://schemas.microsoft.com/office/drawing/2014/main" id="{00000000-0008-0000-0200-0000CFA81C00}"/>
            </a:ext>
          </a:extLst>
        </xdr:cNvPr>
        <xdr:cNvSpPr txBox="1">
          <a:spLocks noChangeArrowheads="1"/>
        </xdr:cNvSpPr>
      </xdr:nvSpPr>
      <xdr:spPr bwMode="auto">
        <a:xfrm>
          <a:off x="2103120" y="4701540"/>
          <a:ext cx="0" cy="22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2" name="Text Box 2">
          <a:extLst>
            <a:ext uri="{FF2B5EF4-FFF2-40B4-BE49-F238E27FC236}">
              <a16:creationId xmlns:a16="http://schemas.microsoft.com/office/drawing/2014/main" id="{00000000-0008-0000-0200-000098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3" name="Text Box 2">
          <a:extLst>
            <a:ext uri="{FF2B5EF4-FFF2-40B4-BE49-F238E27FC236}">
              <a16:creationId xmlns:a16="http://schemas.microsoft.com/office/drawing/2014/main" id="{00000000-0008-0000-0200-000099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4" name="Text Box 2">
          <a:extLst>
            <a:ext uri="{FF2B5EF4-FFF2-40B4-BE49-F238E27FC236}">
              <a16:creationId xmlns:a16="http://schemas.microsoft.com/office/drawing/2014/main" id="{00000000-0008-0000-0200-00009A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5" name="Text Box 2">
          <a:extLst>
            <a:ext uri="{FF2B5EF4-FFF2-40B4-BE49-F238E27FC236}">
              <a16:creationId xmlns:a16="http://schemas.microsoft.com/office/drawing/2014/main" id="{00000000-0008-0000-0200-00009B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6" name="Text Box 2">
          <a:extLst>
            <a:ext uri="{FF2B5EF4-FFF2-40B4-BE49-F238E27FC236}">
              <a16:creationId xmlns:a16="http://schemas.microsoft.com/office/drawing/2014/main" id="{00000000-0008-0000-0200-00009C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7" name="Text Box 2">
          <a:extLst>
            <a:ext uri="{FF2B5EF4-FFF2-40B4-BE49-F238E27FC236}">
              <a16:creationId xmlns:a16="http://schemas.microsoft.com/office/drawing/2014/main" id="{00000000-0008-0000-0200-00009D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17</xdr:row>
      <xdr:rowOff>26166</xdr:rowOff>
    </xdr:to>
    <xdr:sp macro="" textlink="">
      <xdr:nvSpPr>
        <xdr:cNvPr id="159" name="Text Box 2">
          <a:extLst>
            <a:ext uri="{FF2B5EF4-FFF2-40B4-BE49-F238E27FC236}">
              <a16:creationId xmlns:a16="http://schemas.microsoft.com/office/drawing/2014/main" id="{00000000-0008-0000-0200-00009F000000}"/>
            </a:ext>
          </a:extLst>
        </xdr:cNvPr>
        <xdr:cNvSpPr txBox="1">
          <a:spLocks noChangeArrowheads="1"/>
        </xdr:cNvSpPr>
      </xdr:nvSpPr>
      <xdr:spPr bwMode="auto">
        <a:xfrm>
          <a:off x="2103120" y="382524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2" name="Text Box 2">
          <a:extLst>
            <a:ext uri="{FF2B5EF4-FFF2-40B4-BE49-F238E27FC236}">
              <a16:creationId xmlns:a16="http://schemas.microsoft.com/office/drawing/2014/main" id="{00000000-0008-0000-0200-0000A2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3" name="Text Box 2">
          <a:extLst>
            <a:ext uri="{FF2B5EF4-FFF2-40B4-BE49-F238E27FC236}">
              <a16:creationId xmlns:a16="http://schemas.microsoft.com/office/drawing/2014/main" id="{00000000-0008-0000-0200-0000A3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4" name="Text Box 2">
          <a:extLst>
            <a:ext uri="{FF2B5EF4-FFF2-40B4-BE49-F238E27FC236}">
              <a16:creationId xmlns:a16="http://schemas.microsoft.com/office/drawing/2014/main" id="{00000000-0008-0000-0200-0000A4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5" name="Text Box 2">
          <a:extLst>
            <a:ext uri="{FF2B5EF4-FFF2-40B4-BE49-F238E27FC236}">
              <a16:creationId xmlns:a16="http://schemas.microsoft.com/office/drawing/2014/main" id="{00000000-0008-0000-0200-0000A5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6" name="Text Box 2">
          <a:extLst>
            <a:ext uri="{FF2B5EF4-FFF2-40B4-BE49-F238E27FC236}">
              <a16:creationId xmlns:a16="http://schemas.microsoft.com/office/drawing/2014/main" id="{00000000-0008-0000-0200-0000A6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7" name="Text Box 2">
          <a:extLst>
            <a:ext uri="{FF2B5EF4-FFF2-40B4-BE49-F238E27FC236}">
              <a16:creationId xmlns:a16="http://schemas.microsoft.com/office/drawing/2014/main" id="{00000000-0008-0000-0200-0000A7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8" name="Text Box 2">
          <a:extLst>
            <a:ext uri="{FF2B5EF4-FFF2-40B4-BE49-F238E27FC236}">
              <a16:creationId xmlns:a16="http://schemas.microsoft.com/office/drawing/2014/main" id="{00000000-0008-0000-0200-0000A8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69" name="Text Box 2">
          <a:extLst>
            <a:ext uri="{FF2B5EF4-FFF2-40B4-BE49-F238E27FC236}">
              <a16:creationId xmlns:a16="http://schemas.microsoft.com/office/drawing/2014/main" id="{00000000-0008-0000-0200-0000A9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112929</xdr:rowOff>
    </xdr:to>
    <xdr:sp macro="" textlink="">
      <xdr:nvSpPr>
        <xdr:cNvPr id="170" name="Text Box 2">
          <a:extLst>
            <a:ext uri="{FF2B5EF4-FFF2-40B4-BE49-F238E27FC236}">
              <a16:creationId xmlns:a16="http://schemas.microsoft.com/office/drawing/2014/main" id="{00000000-0008-0000-0200-0000AA00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2" name="Text Box 2">
          <a:extLst>
            <a:ext uri="{FF2B5EF4-FFF2-40B4-BE49-F238E27FC236}">
              <a16:creationId xmlns:a16="http://schemas.microsoft.com/office/drawing/2014/main" id="{00000000-0008-0000-0200-0000AC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3" name="Text Box 2">
          <a:extLst>
            <a:ext uri="{FF2B5EF4-FFF2-40B4-BE49-F238E27FC236}">
              <a16:creationId xmlns:a16="http://schemas.microsoft.com/office/drawing/2014/main" id="{00000000-0008-0000-0200-0000AD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4" name="Text Box 2">
          <a:extLst>
            <a:ext uri="{FF2B5EF4-FFF2-40B4-BE49-F238E27FC236}">
              <a16:creationId xmlns:a16="http://schemas.microsoft.com/office/drawing/2014/main" id="{00000000-0008-0000-0200-0000AE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5" name="Text Box 2">
          <a:extLst>
            <a:ext uri="{FF2B5EF4-FFF2-40B4-BE49-F238E27FC236}">
              <a16:creationId xmlns:a16="http://schemas.microsoft.com/office/drawing/2014/main" id="{00000000-0008-0000-0200-0000AF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6" name="Text Box 2">
          <a:extLst>
            <a:ext uri="{FF2B5EF4-FFF2-40B4-BE49-F238E27FC236}">
              <a16:creationId xmlns:a16="http://schemas.microsoft.com/office/drawing/2014/main" id="{00000000-0008-0000-0200-0000B0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7" name="Text Box 2">
          <a:extLst>
            <a:ext uri="{FF2B5EF4-FFF2-40B4-BE49-F238E27FC236}">
              <a16:creationId xmlns:a16="http://schemas.microsoft.com/office/drawing/2014/main" id="{00000000-0008-0000-0200-0000B1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8" name="Text Box 2">
          <a:extLst>
            <a:ext uri="{FF2B5EF4-FFF2-40B4-BE49-F238E27FC236}">
              <a16:creationId xmlns:a16="http://schemas.microsoft.com/office/drawing/2014/main" id="{00000000-0008-0000-0200-0000B2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79" name="Text Box 2">
          <a:extLst>
            <a:ext uri="{FF2B5EF4-FFF2-40B4-BE49-F238E27FC236}">
              <a16:creationId xmlns:a16="http://schemas.microsoft.com/office/drawing/2014/main" id="{00000000-0008-0000-0200-0000B3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80" name="Text Box 2">
          <a:extLst>
            <a:ext uri="{FF2B5EF4-FFF2-40B4-BE49-F238E27FC236}">
              <a16:creationId xmlns:a16="http://schemas.microsoft.com/office/drawing/2014/main" id="{00000000-0008-0000-0200-0000B4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182</xdr:row>
      <xdr:rowOff>22685</xdr:rowOff>
    </xdr:to>
    <xdr:sp macro="" textlink="">
      <xdr:nvSpPr>
        <xdr:cNvPr id="181" name="Text Box 2">
          <a:extLst>
            <a:ext uri="{FF2B5EF4-FFF2-40B4-BE49-F238E27FC236}">
              <a16:creationId xmlns:a16="http://schemas.microsoft.com/office/drawing/2014/main" id="{00000000-0008-0000-0200-0000B5000000}"/>
            </a:ext>
          </a:extLst>
        </xdr:cNvPr>
        <xdr:cNvSpPr txBox="1">
          <a:spLocks noChangeArrowheads="1"/>
        </xdr:cNvSpPr>
      </xdr:nvSpPr>
      <xdr:spPr bwMode="auto">
        <a:xfrm>
          <a:off x="2103120" y="6553200"/>
          <a:ext cx="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2" name="Text Box 2">
          <a:extLst>
            <a:ext uri="{FF2B5EF4-FFF2-40B4-BE49-F238E27FC236}">
              <a16:creationId xmlns:a16="http://schemas.microsoft.com/office/drawing/2014/main" id="{00000000-0008-0000-0200-0000B6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3" name="Text Box 2">
          <a:extLst>
            <a:ext uri="{FF2B5EF4-FFF2-40B4-BE49-F238E27FC236}">
              <a16:creationId xmlns:a16="http://schemas.microsoft.com/office/drawing/2014/main" id="{00000000-0008-0000-0200-0000B7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4" name="Text Box 2">
          <a:extLst>
            <a:ext uri="{FF2B5EF4-FFF2-40B4-BE49-F238E27FC236}">
              <a16:creationId xmlns:a16="http://schemas.microsoft.com/office/drawing/2014/main" id="{00000000-0008-0000-0200-0000B8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5" name="Text Box 2">
          <a:extLst>
            <a:ext uri="{FF2B5EF4-FFF2-40B4-BE49-F238E27FC236}">
              <a16:creationId xmlns:a16="http://schemas.microsoft.com/office/drawing/2014/main" id="{00000000-0008-0000-0200-0000B9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6" name="Text Box 2">
          <a:extLst>
            <a:ext uri="{FF2B5EF4-FFF2-40B4-BE49-F238E27FC236}">
              <a16:creationId xmlns:a16="http://schemas.microsoft.com/office/drawing/2014/main" id="{00000000-0008-0000-0200-0000BA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7" name="Text Box 2">
          <a:extLst>
            <a:ext uri="{FF2B5EF4-FFF2-40B4-BE49-F238E27FC236}">
              <a16:creationId xmlns:a16="http://schemas.microsoft.com/office/drawing/2014/main" id="{00000000-0008-0000-0200-0000BB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8" name="Text Box 2">
          <a:extLst>
            <a:ext uri="{FF2B5EF4-FFF2-40B4-BE49-F238E27FC236}">
              <a16:creationId xmlns:a16="http://schemas.microsoft.com/office/drawing/2014/main" id="{00000000-0008-0000-0200-0000BC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89" name="Text Box 2">
          <a:extLst>
            <a:ext uri="{FF2B5EF4-FFF2-40B4-BE49-F238E27FC236}">
              <a16:creationId xmlns:a16="http://schemas.microsoft.com/office/drawing/2014/main" id="{00000000-0008-0000-0200-0000BD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90" name="Text Box 2">
          <a:extLst>
            <a:ext uri="{FF2B5EF4-FFF2-40B4-BE49-F238E27FC236}">
              <a16:creationId xmlns:a16="http://schemas.microsoft.com/office/drawing/2014/main" id="{00000000-0008-0000-0200-0000BE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178</xdr:row>
      <xdr:rowOff>0</xdr:rowOff>
    </xdr:from>
    <xdr:to>
      <xdr:col>2</xdr:col>
      <xdr:colOff>861060</xdr:colOff>
      <xdr:row>181</xdr:row>
      <xdr:rowOff>50922</xdr:rowOff>
    </xdr:to>
    <xdr:sp macro="" textlink="">
      <xdr:nvSpPr>
        <xdr:cNvPr id="191" name="Text Box 2">
          <a:extLst>
            <a:ext uri="{FF2B5EF4-FFF2-40B4-BE49-F238E27FC236}">
              <a16:creationId xmlns:a16="http://schemas.microsoft.com/office/drawing/2014/main" id="{00000000-0008-0000-0200-0000BF000000}"/>
            </a:ext>
          </a:extLst>
        </xdr:cNvPr>
        <xdr:cNvSpPr txBox="1">
          <a:spLocks noChangeArrowheads="1"/>
        </xdr:cNvSpPr>
      </xdr:nvSpPr>
      <xdr:spPr bwMode="auto">
        <a:xfrm>
          <a:off x="2103120" y="7520940"/>
          <a:ext cx="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861060</xdr:colOff>
      <xdr:row>178</xdr:row>
      <xdr:rowOff>0</xdr:rowOff>
    </xdr:from>
    <xdr:ext cx="0" cy="463924"/>
    <xdr:sp macro="" textlink="">
      <xdr:nvSpPr>
        <xdr:cNvPr id="192" name="Text Box 2">
          <a:extLst>
            <a:ext uri="{FF2B5EF4-FFF2-40B4-BE49-F238E27FC236}">
              <a16:creationId xmlns:a16="http://schemas.microsoft.com/office/drawing/2014/main" id="{00000000-0008-0000-0200-0000C0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3" name="Text Box 2">
          <a:extLst>
            <a:ext uri="{FF2B5EF4-FFF2-40B4-BE49-F238E27FC236}">
              <a16:creationId xmlns:a16="http://schemas.microsoft.com/office/drawing/2014/main" id="{00000000-0008-0000-0200-0000C1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4" name="Text Box 2">
          <a:extLst>
            <a:ext uri="{FF2B5EF4-FFF2-40B4-BE49-F238E27FC236}">
              <a16:creationId xmlns:a16="http://schemas.microsoft.com/office/drawing/2014/main" id="{00000000-0008-0000-0200-0000C2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5" name="Text Box 2">
          <a:extLst>
            <a:ext uri="{FF2B5EF4-FFF2-40B4-BE49-F238E27FC236}">
              <a16:creationId xmlns:a16="http://schemas.microsoft.com/office/drawing/2014/main" id="{00000000-0008-0000-0200-0000C3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6" name="Text Box 2">
          <a:extLst>
            <a:ext uri="{FF2B5EF4-FFF2-40B4-BE49-F238E27FC236}">
              <a16:creationId xmlns:a16="http://schemas.microsoft.com/office/drawing/2014/main" id="{00000000-0008-0000-0200-0000C4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7" name="Text Box 2">
          <a:extLst>
            <a:ext uri="{FF2B5EF4-FFF2-40B4-BE49-F238E27FC236}">
              <a16:creationId xmlns:a16="http://schemas.microsoft.com/office/drawing/2014/main" id="{00000000-0008-0000-0200-0000C5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8" name="Text Box 2">
          <a:extLst>
            <a:ext uri="{FF2B5EF4-FFF2-40B4-BE49-F238E27FC236}">
              <a16:creationId xmlns:a16="http://schemas.microsoft.com/office/drawing/2014/main" id="{00000000-0008-0000-0200-0000C6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99" name="Text Box 2">
          <a:extLst>
            <a:ext uri="{FF2B5EF4-FFF2-40B4-BE49-F238E27FC236}">
              <a16:creationId xmlns:a16="http://schemas.microsoft.com/office/drawing/2014/main" id="{00000000-0008-0000-0200-0000C7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0" name="Text Box 2">
          <a:extLst>
            <a:ext uri="{FF2B5EF4-FFF2-40B4-BE49-F238E27FC236}">
              <a16:creationId xmlns:a16="http://schemas.microsoft.com/office/drawing/2014/main" id="{00000000-0008-0000-0200-0000C8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1" name="Text Box 2">
          <a:extLst>
            <a:ext uri="{FF2B5EF4-FFF2-40B4-BE49-F238E27FC236}">
              <a16:creationId xmlns:a16="http://schemas.microsoft.com/office/drawing/2014/main" id="{00000000-0008-0000-0200-0000C9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2" name="Text Box 2">
          <a:extLst>
            <a:ext uri="{FF2B5EF4-FFF2-40B4-BE49-F238E27FC236}">
              <a16:creationId xmlns:a16="http://schemas.microsoft.com/office/drawing/2014/main" id="{00000000-0008-0000-0200-0000CA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3" name="Text Box 2">
          <a:extLst>
            <a:ext uri="{FF2B5EF4-FFF2-40B4-BE49-F238E27FC236}">
              <a16:creationId xmlns:a16="http://schemas.microsoft.com/office/drawing/2014/main" id="{00000000-0008-0000-0200-0000CB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4" name="Text Box 2">
          <a:extLst>
            <a:ext uri="{FF2B5EF4-FFF2-40B4-BE49-F238E27FC236}">
              <a16:creationId xmlns:a16="http://schemas.microsoft.com/office/drawing/2014/main" id="{00000000-0008-0000-0200-0000CC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5" name="Text Box 2">
          <a:extLst>
            <a:ext uri="{FF2B5EF4-FFF2-40B4-BE49-F238E27FC236}">
              <a16:creationId xmlns:a16="http://schemas.microsoft.com/office/drawing/2014/main" id="{00000000-0008-0000-0200-0000CD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6" name="Text Box 2">
          <a:extLst>
            <a:ext uri="{FF2B5EF4-FFF2-40B4-BE49-F238E27FC236}">
              <a16:creationId xmlns:a16="http://schemas.microsoft.com/office/drawing/2014/main" id="{00000000-0008-0000-0200-0000CE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7" name="Text Box 2">
          <a:extLst>
            <a:ext uri="{FF2B5EF4-FFF2-40B4-BE49-F238E27FC236}">
              <a16:creationId xmlns:a16="http://schemas.microsoft.com/office/drawing/2014/main" id="{00000000-0008-0000-0200-0000CF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8" name="Text Box 2">
          <a:extLst>
            <a:ext uri="{FF2B5EF4-FFF2-40B4-BE49-F238E27FC236}">
              <a16:creationId xmlns:a16="http://schemas.microsoft.com/office/drawing/2014/main" id="{00000000-0008-0000-0200-0000D0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09" name="Text Box 2">
          <a:extLst>
            <a:ext uri="{FF2B5EF4-FFF2-40B4-BE49-F238E27FC236}">
              <a16:creationId xmlns:a16="http://schemas.microsoft.com/office/drawing/2014/main" id="{00000000-0008-0000-0200-0000D1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10" name="Text Box 2">
          <a:extLst>
            <a:ext uri="{FF2B5EF4-FFF2-40B4-BE49-F238E27FC236}">
              <a16:creationId xmlns:a16="http://schemas.microsoft.com/office/drawing/2014/main" id="{00000000-0008-0000-0200-0000D2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11" name="Text Box 2">
          <a:extLst>
            <a:ext uri="{FF2B5EF4-FFF2-40B4-BE49-F238E27FC236}">
              <a16:creationId xmlns:a16="http://schemas.microsoft.com/office/drawing/2014/main" id="{00000000-0008-0000-0200-0000D3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2" name="Text Box 2">
          <a:extLst>
            <a:ext uri="{FF2B5EF4-FFF2-40B4-BE49-F238E27FC236}">
              <a16:creationId xmlns:a16="http://schemas.microsoft.com/office/drawing/2014/main" id="{00000000-0008-0000-0200-0000D4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3" name="Text Box 2">
          <a:extLst>
            <a:ext uri="{FF2B5EF4-FFF2-40B4-BE49-F238E27FC236}">
              <a16:creationId xmlns:a16="http://schemas.microsoft.com/office/drawing/2014/main" id="{00000000-0008-0000-0200-0000D5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4" name="Text Box 2">
          <a:extLst>
            <a:ext uri="{FF2B5EF4-FFF2-40B4-BE49-F238E27FC236}">
              <a16:creationId xmlns:a16="http://schemas.microsoft.com/office/drawing/2014/main" id="{00000000-0008-0000-0200-0000D6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5" name="Text Box 2">
          <a:extLst>
            <a:ext uri="{FF2B5EF4-FFF2-40B4-BE49-F238E27FC236}">
              <a16:creationId xmlns:a16="http://schemas.microsoft.com/office/drawing/2014/main" id="{00000000-0008-0000-0200-0000D7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6" name="Text Box 2">
          <a:extLst>
            <a:ext uri="{FF2B5EF4-FFF2-40B4-BE49-F238E27FC236}">
              <a16:creationId xmlns:a16="http://schemas.microsoft.com/office/drawing/2014/main" id="{00000000-0008-0000-0200-0000D8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7" name="Text Box 2">
          <a:extLst>
            <a:ext uri="{FF2B5EF4-FFF2-40B4-BE49-F238E27FC236}">
              <a16:creationId xmlns:a16="http://schemas.microsoft.com/office/drawing/2014/main" id="{00000000-0008-0000-0200-0000D9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8" name="Text Box 2">
          <a:extLst>
            <a:ext uri="{FF2B5EF4-FFF2-40B4-BE49-F238E27FC236}">
              <a16:creationId xmlns:a16="http://schemas.microsoft.com/office/drawing/2014/main" id="{00000000-0008-0000-0200-0000DA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19" name="Text Box 2">
          <a:extLst>
            <a:ext uri="{FF2B5EF4-FFF2-40B4-BE49-F238E27FC236}">
              <a16:creationId xmlns:a16="http://schemas.microsoft.com/office/drawing/2014/main" id="{00000000-0008-0000-0200-0000DB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0" name="Text Box 2">
          <a:extLst>
            <a:ext uri="{FF2B5EF4-FFF2-40B4-BE49-F238E27FC236}">
              <a16:creationId xmlns:a16="http://schemas.microsoft.com/office/drawing/2014/main" id="{00000000-0008-0000-0200-0000DC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1" name="Text Box 2">
          <a:extLst>
            <a:ext uri="{FF2B5EF4-FFF2-40B4-BE49-F238E27FC236}">
              <a16:creationId xmlns:a16="http://schemas.microsoft.com/office/drawing/2014/main" id="{00000000-0008-0000-0200-0000DD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2" name="Text Box 2">
          <a:extLst>
            <a:ext uri="{FF2B5EF4-FFF2-40B4-BE49-F238E27FC236}">
              <a16:creationId xmlns:a16="http://schemas.microsoft.com/office/drawing/2014/main" id="{00000000-0008-0000-0200-0000DE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3" name="Text Box 2">
          <a:extLst>
            <a:ext uri="{FF2B5EF4-FFF2-40B4-BE49-F238E27FC236}">
              <a16:creationId xmlns:a16="http://schemas.microsoft.com/office/drawing/2014/main" id="{00000000-0008-0000-0200-0000DF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4" name="Text Box 2">
          <a:extLst>
            <a:ext uri="{FF2B5EF4-FFF2-40B4-BE49-F238E27FC236}">
              <a16:creationId xmlns:a16="http://schemas.microsoft.com/office/drawing/2014/main" id="{00000000-0008-0000-0200-0000E0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5" name="Text Box 2">
          <a:extLst>
            <a:ext uri="{FF2B5EF4-FFF2-40B4-BE49-F238E27FC236}">
              <a16:creationId xmlns:a16="http://schemas.microsoft.com/office/drawing/2014/main" id="{00000000-0008-0000-0200-0000E1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6" name="Text Box 2">
          <a:extLst>
            <a:ext uri="{FF2B5EF4-FFF2-40B4-BE49-F238E27FC236}">
              <a16:creationId xmlns:a16="http://schemas.microsoft.com/office/drawing/2014/main" id="{00000000-0008-0000-0200-0000E2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7" name="Text Box 2">
          <a:extLst>
            <a:ext uri="{FF2B5EF4-FFF2-40B4-BE49-F238E27FC236}">
              <a16:creationId xmlns:a16="http://schemas.microsoft.com/office/drawing/2014/main" id="{00000000-0008-0000-0200-0000E3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8" name="Text Box 2">
          <a:extLst>
            <a:ext uri="{FF2B5EF4-FFF2-40B4-BE49-F238E27FC236}">
              <a16:creationId xmlns:a16="http://schemas.microsoft.com/office/drawing/2014/main" id="{00000000-0008-0000-0200-0000E4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29" name="Text Box 2">
          <a:extLst>
            <a:ext uri="{FF2B5EF4-FFF2-40B4-BE49-F238E27FC236}">
              <a16:creationId xmlns:a16="http://schemas.microsoft.com/office/drawing/2014/main" id="{00000000-0008-0000-0200-0000E5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30" name="Text Box 2">
          <a:extLst>
            <a:ext uri="{FF2B5EF4-FFF2-40B4-BE49-F238E27FC236}">
              <a16:creationId xmlns:a16="http://schemas.microsoft.com/office/drawing/2014/main" id="{00000000-0008-0000-0200-0000E6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31" name="Text Box 2">
          <a:extLst>
            <a:ext uri="{FF2B5EF4-FFF2-40B4-BE49-F238E27FC236}">
              <a16:creationId xmlns:a16="http://schemas.microsoft.com/office/drawing/2014/main" id="{00000000-0008-0000-0200-0000E700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2" name="Text Box 2">
          <a:extLst>
            <a:ext uri="{FF2B5EF4-FFF2-40B4-BE49-F238E27FC236}">
              <a16:creationId xmlns:a16="http://schemas.microsoft.com/office/drawing/2014/main" id="{00000000-0008-0000-0200-0000E8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3" name="Text Box 2">
          <a:extLst>
            <a:ext uri="{FF2B5EF4-FFF2-40B4-BE49-F238E27FC236}">
              <a16:creationId xmlns:a16="http://schemas.microsoft.com/office/drawing/2014/main" id="{00000000-0008-0000-0200-0000E9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4" name="Text Box 2">
          <a:extLst>
            <a:ext uri="{FF2B5EF4-FFF2-40B4-BE49-F238E27FC236}">
              <a16:creationId xmlns:a16="http://schemas.microsoft.com/office/drawing/2014/main" id="{00000000-0008-0000-0200-0000EA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5" name="Text Box 2">
          <a:extLst>
            <a:ext uri="{FF2B5EF4-FFF2-40B4-BE49-F238E27FC236}">
              <a16:creationId xmlns:a16="http://schemas.microsoft.com/office/drawing/2014/main" id="{00000000-0008-0000-0200-0000EB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6" name="Text Box 2">
          <a:extLst>
            <a:ext uri="{FF2B5EF4-FFF2-40B4-BE49-F238E27FC236}">
              <a16:creationId xmlns:a16="http://schemas.microsoft.com/office/drawing/2014/main" id="{00000000-0008-0000-0200-0000EC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7" name="Text Box 2">
          <a:extLst>
            <a:ext uri="{FF2B5EF4-FFF2-40B4-BE49-F238E27FC236}">
              <a16:creationId xmlns:a16="http://schemas.microsoft.com/office/drawing/2014/main" id="{00000000-0008-0000-0200-0000ED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8" name="Text Box 2">
          <a:extLst>
            <a:ext uri="{FF2B5EF4-FFF2-40B4-BE49-F238E27FC236}">
              <a16:creationId xmlns:a16="http://schemas.microsoft.com/office/drawing/2014/main" id="{00000000-0008-0000-0200-0000EE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39" name="Text Box 2">
          <a:extLst>
            <a:ext uri="{FF2B5EF4-FFF2-40B4-BE49-F238E27FC236}">
              <a16:creationId xmlns:a16="http://schemas.microsoft.com/office/drawing/2014/main" id="{00000000-0008-0000-0200-0000EF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40" name="Text Box 2">
          <a:extLst>
            <a:ext uri="{FF2B5EF4-FFF2-40B4-BE49-F238E27FC236}">
              <a16:creationId xmlns:a16="http://schemas.microsoft.com/office/drawing/2014/main" id="{00000000-0008-0000-0200-0000F0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41" name="Text Box 2">
          <a:extLst>
            <a:ext uri="{FF2B5EF4-FFF2-40B4-BE49-F238E27FC236}">
              <a16:creationId xmlns:a16="http://schemas.microsoft.com/office/drawing/2014/main" id="{00000000-0008-0000-0200-0000F100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2" name="Text Box 2">
          <a:extLst>
            <a:ext uri="{FF2B5EF4-FFF2-40B4-BE49-F238E27FC236}">
              <a16:creationId xmlns:a16="http://schemas.microsoft.com/office/drawing/2014/main" id="{00000000-0008-0000-0200-0000F2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3" name="Text Box 2">
          <a:extLst>
            <a:ext uri="{FF2B5EF4-FFF2-40B4-BE49-F238E27FC236}">
              <a16:creationId xmlns:a16="http://schemas.microsoft.com/office/drawing/2014/main" id="{00000000-0008-0000-0200-0000F3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4" name="Text Box 2">
          <a:extLst>
            <a:ext uri="{FF2B5EF4-FFF2-40B4-BE49-F238E27FC236}">
              <a16:creationId xmlns:a16="http://schemas.microsoft.com/office/drawing/2014/main" id="{00000000-0008-0000-0200-0000F4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5" name="Text Box 2">
          <a:extLst>
            <a:ext uri="{FF2B5EF4-FFF2-40B4-BE49-F238E27FC236}">
              <a16:creationId xmlns:a16="http://schemas.microsoft.com/office/drawing/2014/main" id="{00000000-0008-0000-0200-0000F5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6" name="Text Box 2">
          <a:extLst>
            <a:ext uri="{FF2B5EF4-FFF2-40B4-BE49-F238E27FC236}">
              <a16:creationId xmlns:a16="http://schemas.microsoft.com/office/drawing/2014/main" id="{00000000-0008-0000-0200-0000F6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7" name="Text Box 2">
          <a:extLst>
            <a:ext uri="{FF2B5EF4-FFF2-40B4-BE49-F238E27FC236}">
              <a16:creationId xmlns:a16="http://schemas.microsoft.com/office/drawing/2014/main" id="{00000000-0008-0000-0200-0000F7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8" name="Text Box 2">
          <a:extLst>
            <a:ext uri="{FF2B5EF4-FFF2-40B4-BE49-F238E27FC236}">
              <a16:creationId xmlns:a16="http://schemas.microsoft.com/office/drawing/2014/main" id="{00000000-0008-0000-0200-0000F8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49" name="Text Box 2">
          <a:extLst>
            <a:ext uri="{FF2B5EF4-FFF2-40B4-BE49-F238E27FC236}">
              <a16:creationId xmlns:a16="http://schemas.microsoft.com/office/drawing/2014/main" id="{00000000-0008-0000-0200-0000F9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0" name="Text Box 2">
          <a:extLst>
            <a:ext uri="{FF2B5EF4-FFF2-40B4-BE49-F238E27FC236}">
              <a16:creationId xmlns:a16="http://schemas.microsoft.com/office/drawing/2014/main" id="{00000000-0008-0000-0200-0000FA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1" name="Text Box 2">
          <a:extLst>
            <a:ext uri="{FF2B5EF4-FFF2-40B4-BE49-F238E27FC236}">
              <a16:creationId xmlns:a16="http://schemas.microsoft.com/office/drawing/2014/main" id="{00000000-0008-0000-0200-0000FB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2" name="Text Box 2">
          <a:extLst>
            <a:ext uri="{FF2B5EF4-FFF2-40B4-BE49-F238E27FC236}">
              <a16:creationId xmlns:a16="http://schemas.microsoft.com/office/drawing/2014/main" id="{00000000-0008-0000-0200-0000FC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3" name="Text Box 2">
          <a:extLst>
            <a:ext uri="{FF2B5EF4-FFF2-40B4-BE49-F238E27FC236}">
              <a16:creationId xmlns:a16="http://schemas.microsoft.com/office/drawing/2014/main" id="{00000000-0008-0000-0200-0000FD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4" name="Text Box 2">
          <a:extLst>
            <a:ext uri="{FF2B5EF4-FFF2-40B4-BE49-F238E27FC236}">
              <a16:creationId xmlns:a16="http://schemas.microsoft.com/office/drawing/2014/main" id="{00000000-0008-0000-0200-0000FE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5" name="Text Box 2">
          <a:extLst>
            <a:ext uri="{FF2B5EF4-FFF2-40B4-BE49-F238E27FC236}">
              <a16:creationId xmlns:a16="http://schemas.microsoft.com/office/drawing/2014/main" id="{00000000-0008-0000-0200-0000FF00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6" name="Text Box 2">
          <a:extLst>
            <a:ext uri="{FF2B5EF4-FFF2-40B4-BE49-F238E27FC236}">
              <a16:creationId xmlns:a16="http://schemas.microsoft.com/office/drawing/2014/main" id="{00000000-0008-0000-0200-000000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7" name="Text Box 2">
          <a:extLst>
            <a:ext uri="{FF2B5EF4-FFF2-40B4-BE49-F238E27FC236}">
              <a16:creationId xmlns:a16="http://schemas.microsoft.com/office/drawing/2014/main" id="{00000000-0008-0000-0200-000001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8" name="Text Box 2">
          <a:extLst>
            <a:ext uri="{FF2B5EF4-FFF2-40B4-BE49-F238E27FC236}">
              <a16:creationId xmlns:a16="http://schemas.microsoft.com/office/drawing/2014/main" id="{00000000-0008-0000-0200-000002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59" name="Text Box 2">
          <a:extLst>
            <a:ext uri="{FF2B5EF4-FFF2-40B4-BE49-F238E27FC236}">
              <a16:creationId xmlns:a16="http://schemas.microsoft.com/office/drawing/2014/main" id="{00000000-0008-0000-0200-000003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60" name="Text Box 2">
          <a:extLst>
            <a:ext uri="{FF2B5EF4-FFF2-40B4-BE49-F238E27FC236}">
              <a16:creationId xmlns:a16="http://schemas.microsoft.com/office/drawing/2014/main" id="{00000000-0008-0000-0200-00000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61" name="Text Box 2">
          <a:extLst>
            <a:ext uri="{FF2B5EF4-FFF2-40B4-BE49-F238E27FC236}">
              <a16:creationId xmlns:a16="http://schemas.microsoft.com/office/drawing/2014/main" id="{00000000-0008-0000-0200-00000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2" name="Text Box 2">
          <a:extLst>
            <a:ext uri="{FF2B5EF4-FFF2-40B4-BE49-F238E27FC236}">
              <a16:creationId xmlns:a16="http://schemas.microsoft.com/office/drawing/2014/main" id="{00000000-0008-0000-0200-000006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3" name="Text Box 2">
          <a:extLst>
            <a:ext uri="{FF2B5EF4-FFF2-40B4-BE49-F238E27FC236}">
              <a16:creationId xmlns:a16="http://schemas.microsoft.com/office/drawing/2014/main" id="{00000000-0008-0000-0200-000007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4" name="Text Box 2">
          <a:extLst>
            <a:ext uri="{FF2B5EF4-FFF2-40B4-BE49-F238E27FC236}">
              <a16:creationId xmlns:a16="http://schemas.microsoft.com/office/drawing/2014/main" id="{00000000-0008-0000-0200-00000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5" name="Text Box 2">
          <a:extLst>
            <a:ext uri="{FF2B5EF4-FFF2-40B4-BE49-F238E27FC236}">
              <a16:creationId xmlns:a16="http://schemas.microsoft.com/office/drawing/2014/main" id="{00000000-0008-0000-0200-00000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6" name="Text Box 2">
          <a:extLst>
            <a:ext uri="{FF2B5EF4-FFF2-40B4-BE49-F238E27FC236}">
              <a16:creationId xmlns:a16="http://schemas.microsoft.com/office/drawing/2014/main" id="{00000000-0008-0000-0200-00000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7" name="Text Box 2">
          <a:extLst>
            <a:ext uri="{FF2B5EF4-FFF2-40B4-BE49-F238E27FC236}">
              <a16:creationId xmlns:a16="http://schemas.microsoft.com/office/drawing/2014/main" id="{00000000-0008-0000-0200-00000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8" name="Text Box 2">
          <a:extLst>
            <a:ext uri="{FF2B5EF4-FFF2-40B4-BE49-F238E27FC236}">
              <a16:creationId xmlns:a16="http://schemas.microsoft.com/office/drawing/2014/main" id="{00000000-0008-0000-0200-00000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69" name="Text Box 2">
          <a:extLst>
            <a:ext uri="{FF2B5EF4-FFF2-40B4-BE49-F238E27FC236}">
              <a16:creationId xmlns:a16="http://schemas.microsoft.com/office/drawing/2014/main" id="{00000000-0008-0000-0200-00000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0" name="Text Box 2">
          <a:extLst>
            <a:ext uri="{FF2B5EF4-FFF2-40B4-BE49-F238E27FC236}">
              <a16:creationId xmlns:a16="http://schemas.microsoft.com/office/drawing/2014/main" id="{00000000-0008-0000-0200-00000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1" name="Text Box 2">
          <a:extLst>
            <a:ext uri="{FF2B5EF4-FFF2-40B4-BE49-F238E27FC236}">
              <a16:creationId xmlns:a16="http://schemas.microsoft.com/office/drawing/2014/main" id="{00000000-0008-0000-0200-00000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2" name="Text Box 2">
          <a:extLst>
            <a:ext uri="{FF2B5EF4-FFF2-40B4-BE49-F238E27FC236}">
              <a16:creationId xmlns:a16="http://schemas.microsoft.com/office/drawing/2014/main" id="{00000000-0008-0000-0200-000010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3" name="Text Box 2">
          <a:extLst>
            <a:ext uri="{FF2B5EF4-FFF2-40B4-BE49-F238E27FC236}">
              <a16:creationId xmlns:a16="http://schemas.microsoft.com/office/drawing/2014/main" id="{00000000-0008-0000-0200-000011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4" name="Text Box 2">
          <a:extLst>
            <a:ext uri="{FF2B5EF4-FFF2-40B4-BE49-F238E27FC236}">
              <a16:creationId xmlns:a16="http://schemas.microsoft.com/office/drawing/2014/main" id="{00000000-0008-0000-0200-000012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5" name="Text Box 2">
          <a:extLst>
            <a:ext uri="{FF2B5EF4-FFF2-40B4-BE49-F238E27FC236}">
              <a16:creationId xmlns:a16="http://schemas.microsoft.com/office/drawing/2014/main" id="{00000000-0008-0000-0200-000013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6" name="Text Box 2">
          <a:extLst>
            <a:ext uri="{FF2B5EF4-FFF2-40B4-BE49-F238E27FC236}">
              <a16:creationId xmlns:a16="http://schemas.microsoft.com/office/drawing/2014/main" id="{00000000-0008-0000-0200-000014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7" name="Text Box 2">
          <a:extLst>
            <a:ext uri="{FF2B5EF4-FFF2-40B4-BE49-F238E27FC236}">
              <a16:creationId xmlns:a16="http://schemas.microsoft.com/office/drawing/2014/main" id="{00000000-0008-0000-0200-000015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8" name="Text Box 2">
          <a:extLst>
            <a:ext uri="{FF2B5EF4-FFF2-40B4-BE49-F238E27FC236}">
              <a16:creationId xmlns:a16="http://schemas.microsoft.com/office/drawing/2014/main" id="{00000000-0008-0000-0200-000016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79" name="Text Box 2">
          <a:extLst>
            <a:ext uri="{FF2B5EF4-FFF2-40B4-BE49-F238E27FC236}">
              <a16:creationId xmlns:a16="http://schemas.microsoft.com/office/drawing/2014/main" id="{00000000-0008-0000-0200-000017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80" name="Text Box 2">
          <a:extLst>
            <a:ext uri="{FF2B5EF4-FFF2-40B4-BE49-F238E27FC236}">
              <a16:creationId xmlns:a16="http://schemas.microsoft.com/office/drawing/2014/main" id="{00000000-0008-0000-0200-00001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281" name="Text Box 2">
          <a:extLst>
            <a:ext uri="{FF2B5EF4-FFF2-40B4-BE49-F238E27FC236}">
              <a16:creationId xmlns:a16="http://schemas.microsoft.com/office/drawing/2014/main" id="{00000000-0008-0000-0200-00001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3" name="Text Box 2">
          <a:extLst>
            <a:ext uri="{FF2B5EF4-FFF2-40B4-BE49-F238E27FC236}">
              <a16:creationId xmlns:a16="http://schemas.microsoft.com/office/drawing/2014/main" id="{00000000-0008-0000-0200-00001B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4" name="Text Box 2">
          <a:extLst>
            <a:ext uri="{FF2B5EF4-FFF2-40B4-BE49-F238E27FC236}">
              <a16:creationId xmlns:a16="http://schemas.microsoft.com/office/drawing/2014/main" id="{00000000-0008-0000-0200-00001C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5" name="Text Box 2">
          <a:extLst>
            <a:ext uri="{FF2B5EF4-FFF2-40B4-BE49-F238E27FC236}">
              <a16:creationId xmlns:a16="http://schemas.microsoft.com/office/drawing/2014/main" id="{00000000-0008-0000-0200-00001D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6" name="Text Box 2">
          <a:extLst>
            <a:ext uri="{FF2B5EF4-FFF2-40B4-BE49-F238E27FC236}">
              <a16:creationId xmlns:a16="http://schemas.microsoft.com/office/drawing/2014/main" id="{00000000-0008-0000-0200-00001E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7" name="Text Box 2">
          <a:extLst>
            <a:ext uri="{FF2B5EF4-FFF2-40B4-BE49-F238E27FC236}">
              <a16:creationId xmlns:a16="http://schemas.microsoft.com/office/drawing/2014/main" id="{00000000-0008-0000-0200-00001F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8" name="Text Box 2">
          <a:extLst>
            <a:ext uri="{FF2B5EF4-FFF2-40B4-BE49-F238E27FC236}">
              <a16:creationId xmlns:a16="http://schemas.microsoft.com/office/drawing/2014/main" id="{00000000-0008-0000-0200-000020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89" name="Text Box 2">
          <a:extLst>
            <a:ext uri="{FF2B5EF4-FFF2-40B4-BE49-F238E27FC236}">
              <a16:creationId xmlns:a16="http://schemas.microsoft.com/office/drawing/2014/main" id="{00000000-0008-0000-0200-000021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90" name="Text Box 2">
          <a:extLst>
            <a:ext uri="{FF2B5EF4-FFF2-40B4-BE49-F238E27FC236}">
              <a16:creationId xmlns:a16="http://schemas.microsoft.com/office/drawing/2014/main" id="{00000000-0008-0000-0200-000022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291" name="Text Box 2">
          <a:extLst>
            <a:ext uri="{FF2B5EF4-FFF2-40B4-BE49-F238E27FC236}">
              <a16:creationId xmlns:a16="http://schemas.microsoft.com/office/drawing/2014/main" id="{00000000-0008-0000-0200-000023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2" name="Text Box 2">
          <a:extLst>
            <a:ext uri="{FF2B5EF4-FFF2-40B4-BE49-F238E27FC236}">
              <a16:creationId xmlns:a16="http://schemas.microsoft.com/office/drawing/2014/main" id="{00000000-0008-0000-0200-00002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3" name="Text Box 2">
          <a:extLst>
            <a:ext uri="{FF2B5EF4-FFF2-40B4-BE49-F238E27FC236}">
              <a16:creationId xmlns:a16="http://schemas.microsoft.com/office/drawing/2014/main" id="{00000000-0008-0000-0200-00002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4" name="Text Box 2">
          <a:extLst>
            <a:ext uri="{FF2B5EF4-FFF2-40B4-BE49-F238E27FC236}">
              <a16:creationId xmlns:a16="http://schemas.microsoft.com/office/drawing/2014/main" id="{00000000-0008-0000-0200-00002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5" name="Text Box 2">
          <a:extLst>
            <a:ext uri="{FF2B5EF4-FFF2-40B4-BE49-F238E27FC236}">
              <a16:creationId xmlns:a16="http://schemas.microsoft.com/office/drawing/2014/main" id="{00000000-0008-0000-0200-00002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6" name="Text Box 2">
          <a:extLst>
            <a:ext uri="{FF2B5EF4-FFF2-40B4-BE49-F238E27FC236}">
              <a16:creationId xmlns:a16="http://schemas.microsoft.com/office/drawing/2014/main" id="{00000000-0008-0000-0200-00002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7" name="Text Box 2">
          <a:extLst>
            <a:ext uri="{FF2B5EF4-FFF2-40B4-BE49-F238E27FC236}">
              <a16:creationId xmlns:a16="http://schemas.microsoft.com/office/drawing/2014/main" id="{00000000-0008-0000-0200-00002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8" name="Text Box 2">
          <a:extLst>
            <a:ext uri="{FF2B5EF4-FFF2-40B4-BE49-F238E27FC236}">
              <a16:creationId xmlns:a16="http://schemas.microsoft.com/office/drawing/2014/main" id="{00000000-0008-0000-0200-00002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299" name="Text Box 2">
          <a:extLst>
            <a:ext uri="{FF2B5EF4-FFF2-40B4-BE49-F238E27FC236}">
              <a16:creationId xmlns:a16="http://schemas.microsoft.com/office/drawing/2014/main" id="{00000000-0008-0000-0200-00002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0" name="Text Box 2">
          <a:extLst>
            <a:ext uri="{FF2B5EF4-FFF2-40B4-BE49-F238E27FC236}">
              <a16:creationId xmlns:a16="http://schemas.microsoft.com/office/drawing/2014/main" id="{00000000-0008-0000-0200-00002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1" name="Text Box 2">
          <a:extLst>
            <a:ext uri="{FF2B5EF4-FFF2-40B4-BE49-F238E27FC236}">
              <a16:creationId xmlns:a16="http://schemas.microsoft.com/office/drawing/2014/main" id="{00000000-0008-0000-0200-00002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2" name="Text Box 2">
          <a:extLst>
            <a:ext uri="{FF2B5EF4-FFF2-40B4-BE49-F238E27FC236}">
              <a16:creationId xmlns:a16="http://schemas.microsoft.com/office/drawing/2014/main" id="{00000000-0008-0000-0200-00002E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3" name="Text Box 2">
          <a:extLst>
            <a:ext uri="{FF2B5EF4-FFF2-40B4-BE49-F238E27FC236}">
              <a16:creationId xmlns:a16="http://schemas.microsoft.com/office/drawing/2014/main" id="{00000000-0008-0000-0200-00002F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4" name="Text Box 2">
          <a:extLst>
            <a:ext uri="{FF2B5EF4-FFF2-40B4-BE49-F238E27FC236}">
              <a16:creationId xmlns:a16="http://schemas.microsoft.com/office/drawing/2014/main" id="{00000000-0008-0000-0200-000030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5" name="Text Box 2">
          <a:extLst>
            <a:ext uri="{FF2B5EF4-FFF2-40B4-BE49-F238E27FC236}">
              <a16:creationId xmlns:a16="http://schemas.microsoft.com/office/drawing/2014/main" id="{00000000-0008-0000-0200-000031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6" name="Text Box 2">
          <a:extLst>
            <a:ext uri="{FF2B5EF4-FFF2-40B4-BE49-F238E27FC236}">
              <a16:creationId xmlns:a16="http://schemas.microsoft.com/office/drawing/2014/main" id="{00000000-0008-0000-0200-000032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7" name="Text Box 2">
          <a:extLst>
            <a:ext uri="{FF2B5EF4-FFF2-40B4-BE49-F238E27FC236}">
              <a16:creationId xmlns:a16="http://schemas.microsoft.com/office/drawing/2014/main" id="{00000000-0008-0000-0200-000033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8" name="Text Box 2">
          <a:extLst>
            <a:ext uri="{FF2B5EF4-FFF2-40B4-BE49-F238E27FC236}">
              <a16:creationId xmlns:a16="http://schemas.microsoft.com/office/drawing/2014/main" id="{00000000-0008-0000-0200-00003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09" name="Text Box 2">
          <a:extLst>
            <a:ext uri="{FF2B5EF4-FFF2-40B4-BE49-F238E27FC236}">
              <a16:creationId xmlns:a16="http://schemas.microsoft.com/office/drawing/2014/main" id="{00000000-0008-0000-0200-00003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10" name="Text Box 2">
          <a:extLst>
            <a:ext uri="{FF2B5EF4-FFF2-40B4-BE49-F238E27FC236}">
              <a16:creationId xmlns:a16="http://schemas.microsoft.com/office/drawing/2014/main" id="{00000000-0008-0000-0200-00003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11" name="Text Box 2">
          <a:extLst>
            <a:ext uri="{FF2B5EF4-FFF2-40B4-BE49-F238E27FC236}">
              <a16:creationId xmlns:a16="http://schemas.microsoft.com/office/drawing/2014/main" id="{00000000-0008-0000-0200-00003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2" name="Text Box 2">
          <a:extLst>
            <a:ext uri="{FF2B5EF4-FFF2-40B4-BE49-F238E27FC236}">
              <a16:creationId xmlns:a16="http://schemas.microsoft.com/office/drawing/2014/main" id="{00000000-0008-0000-0200-00003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4" name="Text Box 2">
          <a:extLst>
            <a:ext uri="{FF2B5EF4-FFF2-40B4-BE49-F238E27FC236}">
              <a16:creationId xmlns:a16="http://schemas.microsoft.com/office/drawing/2014/main" id="{00000000-0008-0000-0200-00003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5" name="Text Box 2">
          <a:extLst>
            <a:ext uri="{FF2B5EF4-FFF2-40B4-BE49-F238E27FC236}">
              <a16:creationId xmlns:a16="http://schemas.microsoft.com/office/drawing/2014/main" id="{00000000-0008-0000-0200-00003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6" name="Text Box 2">
          <a:extLst>
            <a:ext uri="{FF2B5EF4-FFF2-40B4-BE49-F238E27FC236}">
              <a16:creationId xmlns:a16="http://schemas.microsoft.com/office/drawing/2014/main" id="{00000000-0008-0000-0200-00003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7" name="Text Box 2">
          <a:extLst>
            <a:ext uri="{FF2B5EF4-FFF2-40B4-BE49-F238E27FC236}">
              <a16:creationId xmlns:a16="http://schemas.microsoft.com/office/drawing/2014/main" id="{00000000-0008-0000-0200-00003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8" name="Text Box 2">
          <a:extLst>
            <a:ext uri="{FF2B5EF4-FFF2-40B4-BE49-F238E27FC236}">
              <a16:creationId xmlns:a16="http://schemas.microsoft.com/office/drawing/2014/main" id="{00000000-0008-0000-0200-00003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19" name="Text Box 2">
          <a:extLst>
            <a:ext uri="{FF2B5EF4-FFF2-40B4-BE49-F238E27FC236}">
              <a16:creationId xmlns:a16="http://schemas.microsoft.com/office/drawing/2014/main" id="{00000000-0008-0000-0200-00003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0" name="Text Box 2">
          <a:extLst>
            <a:ext uri="{FF2B5EF4-FFF2-40B4-BE49-F238E27FC236}">
              <a16:creationId xmlns:a16="http://schemas.microsoft.com/office/drawing/2014/main" id="{00000000-0008-0000-0200-000040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1" name="Text Box 2">
          <a:extLst>
            <a:ext uri="{FF2B5EF4-FFF2-40B4-BE49-F238E27FC236}">
              <a16:creationId xmlns:a16="http://schemas.microsoft.com/office/drawing/2014/main" id="{00000000-0008-0000-0200-000041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2" name="Text Box 2">
          <a:extLst>
            <a:ext uri="{FF2B5EF4-FFF2-40B4-BE49-F238E27FC236}">
              <a16:creationId xmlns:a16="http://schemas.microsoft.com/office/drawing/2014/main" id="{00000000-0008-0000-0200-000042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3" name="Text Box 2">
          <a:extLst>
            <a:ext uri="{FF2B5EF4-FFF2-40B4-BE49-F238E27FC236}">
              <a16:creationId xmlns:a16="http://schemas.microsoft.com/office/drawing/2014/main" id="{00000000-0008-0000-0200-000043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4" name="Text Box 2">
          <a:extLst>
            <a:ext uri="{FF2B5EF4-FFF2-40B4-BE49-F238E27FC236}">
              <a16:creationId xmlns:a16="http://schemas.microsoft.com/office/drawing/2014/main" id="{00000000-0008-0000-0200-000044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5" name="Text Box 2">
          <a:extLst>
            <a:ext uri="{FF2B5EF4-FFF2-40B4-BE49-F238E27FC236}">
              <a16:creationId xmlns:a16="http://schemas.microsoft.com/office/drawing/2014/main" id="{00000000-0008-0000-0200-000045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6" name="Text Box 2">
          <a:extLst>
            <a:ext uri="{FF2B5EF4-FFF2-40B4-BE49-F238E27FC236}">
              <a16:creationId xmlns:a16="http://schemas.microsoft.com/office/drawing/2014/main" id="{00000000-0008-0000-0200-000046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7" name="Text Box 2">
          <a:extLst>
            <a:ext uri="{FF2B5EF4-FFF2-40B4-BE49-F238E27FC236}">
              <a16:creationId xmlns:a16="http://schemas.microsoft.com/office/drawing/2014/main" id="{00000000-0008-0000-0200-000047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8" name="Text Box 2">
          <a:extLst>
            <a:ext uri="{FF2B5EF4-FFF2-40B4-BE49-F238E27FC236}">
              <a16:creationId xmlns:a16="http://schemas.microsoft.com/office/drawing/2014/main" id="{00000000-0008-0000-0200-00004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29" name="Text Box 2">
          <a:extLst>
            <a:ext uri="{FF2B5EF4-FFF2-40B4-BE49-F238E27FC236}">
              <a16:creationId xmlns:a16="http://schemas.microsoft.com/office/drawing/2014/main" id="{00000000-0008-0000-0200-00004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30" name="Text Box 2">
          <a:extLst>
            <a:ext uri="{FF2B5EF4-FFF2-40B4-BE49-F238E27FC236}">
              <a16:creationId xmlns:a16="http://schemas.microsoft.com/office/drawing/2014/main" id="{00000000-0008-0000-0200-00004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31" name="Text Box 2">
          <a:extLst>
            <a:ext uri="{FF2B5EF4-FFF2-40B4-BE49-F238E27FC236}">
              <a16:creationId xmlns:a16="http://schemas.microsoft.com/office/drawing/2014/main" id="{00000000-0008-0000-0200-00004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2" name="Text Box 2">
          <a:extLst>
            <a:ext uri="{FF2B5EF4-FFF2-40B4-BE49-F238E27FC236}">
              <a16:creationId xmlns:a16="http://schemas.microsoft.com/office/drawing/2014/main" id="{00000000-0008-0000-0200-00004C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3" name="Text Box 2">
          <a:extLst>
            <a:ext uri="{FF2B5EF4-FFF2-40B4-BE49-F238E27FC236}">
              <a16:creationId xmlns:a16="http://schemas.microsoft.com/office/drawing/2014/main" id="{00000000-0008-0000-0200-00004D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4" name="Text Box 2">
          <a:extLst>
            <a:ext uri="{FF2B5EF4-FFF2-40B4-BE49-F238E27FC236}">
              <a16:creationId xmlns:a16="http://schemas.microsoft.com/office/drawing/2014/main" id="{00000000-0008-0000-0200-00004E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5" name="Text Box 2">
          <a:extLst>
            <a:ext uri="{FF2B5EF4-FFF2-40B4-BE49-F238E27FC236}">
              <a16:creationId xmlns:a16="http://schemas.microsoft.com/office/drawing/2014/main" id="{00000000-0008-0000-0200-00004F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6" name="Text Box 2">
          <a:extLst>
            <a:ext uri="{FF2B5EF4-FFF2-40B4-BE49-F238E27FC236}">
              <a16:creationId xmlns:a16="http://schemas.microsoft.com/office/drawing/2014/main" id="{00000000-0008-0000-0200-000050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7" name="Text Box 2">
          <a:extLst>
            <a:ext uri="{FF2B5EF4-FFF2-40B4-BE49-F238E27FC236}">
              <a16:creationId xmlns:a16="http://schemas.microsoft.com/office/drawing/2014/main" id="{00000000-0008-0000-0200-000051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8" name="Text Box 2">
          <a:extLst>
            <a:ext uri="{FF2B5EF4-FFF2-40B4-BE49-F238E27FC236}">
              <a16:creationId xmlns:a16="http://schemas.microsoft.com/office/drawing/2014/main" id="{00000000-0008-0000-0200-000052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39" name="Text Box 2">
          <a:extLst>
            <a:ext uri="{FF2B5EF4-FFF2-40B4-BE49-F238E27FC236}">
              <a16:creationId xmlns:a16="http://schemas.microsoft.com/office/drawing/2014/main" id="{00000000-0008-0000-0200-000053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40" name="Text Box 2">
          <a:extLst>
            <a:ext uri="{FF2B5EF4-FFF2-40B4-BE49-F238E27FC236}">
              <a16:creationId xmlns:a16="http://schemas.microsoft.com/office/drawing/2014/main" id="{00000000-0008-0000-0200-000054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41" name="Text Box 2">
          <a:extLst>
            <a:ext uri="{FF2B5EF4-FFF2-40B4-BE49-F238E27FC236}">
              <a16:creationId xmlns:a16="http://schemas.microsoft.com/office/drawing/2014/main" id="{00000000-0008-0000-0200-000055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2" name="Text Box 2">
          <a:extLst>
            <a:ext uri="{FF2B5EF4-FFF2-40B4-BE49-F238E27FC236}">
              <a16:creationId xmlns:a16="http://schemas.microsoft.com/office/drawing/2014/main" id="{00000000-0008-0000-0200-00005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3" name="Text Box 2">
          <a:extLst>
            <a:ext uri="{FF2B5EF4-FFF2-40B4-BE49-F238E27FC236}">
              <a16:creationId xmlns:a16="http://schemas.microsoft.com/office/drawing/2014/main" id="{00000000-0008-0000-0200-00005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5" name="Text Box 2">
          <a:extLst>
            <a:ext uri="{FF2B5EF4-FFF2-40B4-BE49-F238E27FC236}">
              <a16:creationId xmlns:a16="http://schemas.microsoft.com/office/drawing/2014/main" id="{00000000-0008-0000-0200-00005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6" name="Text Box 2">
          <a:extLst>
            <a:ext uri="{FF2B5EF4-FFF2-40B4-BE49-F238E27FC236}">
              <a16:creationId xmlns:a16="http://schemas.microsoft.com/office/drawing/2014/main" id="{00000000-0008-0000-0200-00005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7" name="Text Box 2">
          <a:extLst>
            <a:ext uri="{FF2B5EF4-FFF2-40B4-BE49-F238E27FC236}">
              <a16:creationId xmlns:a16="http://schemas.microsoft.com/office/drawing/2014/main" id="{00000000-0008-0000-0200-00005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8" name="Text Box 2">
          <a:extLst>
            <a:ext uri="{FF2B5EF4-FFF2-40B4-BE49-F238E27FC236}">
              <a16:creationId xmlns:a16="http://schemas.microsoft.com/office/drawing/2014/main" id="{00000000-0008-0000-0200-00005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49" name="Text Box 2">
          <a:extLst>
            <a:ext uri="{FF2B5EF4-FFF2-40B4-BE49-F238E27FC236}">
              <a16:creationId xmlns:a16="http://schemas.microsoft.com/office/drawing/2014/main" id="{00000000-0008-0000-0200-00005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0" name="Text Box 2">
          <a:extLst>
            <a:ext uri="{FF2B5EF4-FFF2-40B4-BE49-F238E27FC236}">
              <a16:creationId xmlns:a16="http://schemas.microsoft.com/office/drawing/2014/main" id="{00000000-0008-0000-0200-00005E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1" name="Text Box 2">
          <a:extLst>
            <a:ext uri="{FF2B5EF4-FFF2-40B4-BE49-F238E27FC236}">
              <a16:creationId xmlns:a16="http://schemas.microsoft.com/office/drawing/2014/main" id="{00000000-0008-0000-0200-00005F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2" name="Text Box 2">
          <a:extLst>
            <a:ext uri="{FF2B5EF4-FFF2-40B4-BE49-F238E27FC236}">
              <a16:creationId xmlns:a16="http://schemas.microsoft.com/office/drawing/2014/main" id="{00000000-0008-0000-0200-000060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3" name="Text Box 2">
          <a:extLst>
            <a:ext uri="{FF2B5EF4-FFF2-40B4-BE49-F238E27FC236}">
              <a16:creationId xmlns:a16="http://schemas.microsoft.com/office/drawing/2014/main" id="{00000000-0008-0000-0200-000061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4" name="Text Box 2">
          <a:extLst>
            <a:ext uri="{FF2B5EF4-FFF2-40B4-BE49-F238E27FC236}">
              <a16:creationId xmlns:a16="http://schemas.microsoft.com/office/drawing/2014/main" id="{00000000-0008-0000-0200-000062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5" name="Text Box 2">
          <a:extLst>
            <a:ext uri="{FF2B5EF4-FFF2-40B4-BE49-F238E27FC236}">
              <a16:creationId xmlns:a16="http://schemas.microsoft.com/office/drawing/2014/main" id="{00000000-0008-0000-0200-000063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6" name="Text Box 2">
          <a:extLst>
            <a:ext uri="{FF2B5EF4-FFF2-40B4-BE49-F238E27FC236}">
              <a16:creationId xmlns:a16="http://schemas.microsoft.com/office/drawing/2014/main" id="{00000000-0008-0000-0200-00006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7" name="Text Box 2">
          <a:extLst>
            <a:ext uri="{FF2B5EF4-FFF2-40B4-BE49-F238E27FC236}">
              <a16:creationId xmlns:a16="http://schemas.microsoft.com/office/drawing/2014/main" id="{00000000-0008-0000-0200-00006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8" name="Text Box 2">
          <a:extLst>
            <a:ext uri="{FF2B5EF4-FFF2-40B4-BE49-F238E27FC236}">
              <a16:creationId xmlns:a16="http://schemas.microsoft.com/office/drawing/2014/main" id="{00000000-0008-0000-0200-00006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59" name="Text Box 2">
          <a:extLst>
            <a:ext uri="{FF2B5EF4-FFF2-40B4-BE49-F238E27FC236}">
              <a16:creationId xmlns:a16="http://schemas.microsoft.com/office/drawing/2014/main" id="{00000000-0008-0000-0200-00006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60" name="Text Box 2">
          <a:extLst>
            <a:ext uri="{FF2B5EF4-FFF2-40B4-BE49-F238E27FC236}">
              <a16:creationId xmlns:a16="http://schemas.microsoft.com/office/drawing/2014/main" id="{00000000-0008-0000-0200-00006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61" name="Text Box 2">
          <a:extLst>
            <a:ext uri="{FF2B5EF4-FFF2-40B4-BE49-F238E27FC236}">
              <a16:creationId xmlns:a16="http://schemas.microsoft.com/office/drawing/2014/main" id="{00000000-0008-0000-0200-00006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2" name="Text Box 2">
          <a:extLst>
            <a:ext uri="{FF2B5EF4-FFF2-40B4-BE49-F238E27FC236}">
              <a16:creationId xmlns:a16="http://schemas.microsoft.com/office/drawing/2014/main" id="{00000000-0008-0000-0200-00006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3" name="Text Box 2">
          <a:extLst>
            <a:ext uri="{FF2B5EF4-FFF2-40B4-BE49-F238E27FC236}">
              <a16:creationId xmlns:a16="http://schemas.microsoft.com/office/drawing/2014/main" id="{00000000-0008-0000-0200-00006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4" name="Text Box 2">
          <a:extLst>
            <a:ext uri="{FF2B5EF4-FFF2-40B4-BE49-F238E27FC236}">
              <a16:creationId xmlns:a16="http://schemas.microsoft.com/office/drawing/2014/main" id="{00000000-0008-0000-0200-00006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5" name="Text Box 2">
          <a:extLst>
            <a:ext uri="{FF2B5EF4-FFF2-40B4-BE49-F238E27FC236}">
              <a16:creationId xmlns:a16="http://schemas.microsoft.com/office/drawing/2014/main" id="{00000000-0008-0000-0200-00006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6" name="Text Box 2">
          <a:extLst>
            <a:ext uri="{FF2B5EF4-FFF2-40B4-BE49-F238E27FC236}">
              <a16:creationId xmlns:a16="http://schemas.microsoft.com/office/drawing/2014/main" id="{00000000-0008-0000-0200-00006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7" name="Text Box 2">
          <a:extLst>
            <a:ext uri="{FF2B5EF4-FFF2-40B4-BE49-F238E27FC236}">
              <a16:creationId xmlns:a16="http://schemas.microsoft.com/office/drawing/2014/main" id="{00000000-0008-0000-0200-00006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8" name="Text Box 2">
          <a:extLst>
            <a:ext uri="{FF2B5EF4-FFF2-40B4-BE49-F238E27FC236}">
              <a16:creationId xmlns:a16="http://schemas.microsoft.com/office/drawing/2014/main" id="{00000000-0008-0000-0200-000070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69" name="Text Box 2">
          <a:extLst>
            <a:ext uri="{FF2B5EF4-FFF2-40B4-BE49-F238E27FC236}">
              <a16:creationId xmlns:a16="http://schemas.microsoft.com/office/drawing/2014/main" id="{00000000-0008-0000-0200-000071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0" name="Text Box 2">
          <a:extLst>
            <a:ext uri="{FF2B5EF4-FFF2-40B4-BE49-F238E27FC236}">
              <a16:creationId xmlns:a16="http://schemas.microsoft.com/office/drawing/2014/main" id="{00000000-0008-0000-0200-000072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1" name="Text Box 2">
          <a:extLst>
            <a:ext uri="{FF2B5EF4-FFF2-40B4-BE49-F238E27FC236}">
              <a16:creationId xmlns:a16="http://schemas.microsoft.com/office/drawing/2014/main" id="{00000000-0008-0000-0200-000073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2" name="Text Box 2">
          <a:extLst>
            <a:ext uri="{FF2B5EF4-FFF2-40B4-BE49-F238E27FC236}">
              <a16:creationId xmlns:a16="http://schemas.microsoft.com/office/drawing/2014/main" id="{00000000-0008-0000-0200-000074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3" name="Text Box 2">
          <a:extLst>
            <a:ext uri="{FF2B5EF4-FFF2-40B4-BE49-F238E27FC236}">
              <a16:creationId xmlns:a16="http://schemas.microsoft.com/office/drawing/2014/main" id="{00000000-0008-0000-0200-000075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4" name="Text Box 2">
          <a:extLst>
            <a:ext uri="{FF2B5EF4-FFF2-40B4-BE49-F238E27FC236}">
              <a16:creationId xmlns:a16="http://schemas.microsoft.com/office/drawing/2014/main" id="{00000000-0008-0000-0200-000076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5" name="Text Box 2">
          <a:extLst>
            <a:ext uri="{FF2B5EF4-FFF2-40B4-BE49-F238E27FC236}">
              <a16:creationId xmlns:a16="http://schemas.microsoft.com/office/drawing/2014/main" id="{00000000-0008-0000-0200-000077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6" name="Text Box 2">
          <a:extLst>
            <a:ext uri="{FF2B5EF4-FFF2-40B4-BE49-F238E27FC236}">
              <a16:creationId xmlns:a16="http://schemas.microsoft.com/office/drawing/2014/main" id="{00000000-0008-0000-0200-00007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7" name="Text Box 2">
          <a:extLst>
            <a:ext uri="{FF2B5EF4-FFF2-40B4-BE49-F238E27FC236}">
              <a16:creationId xmlns:a16="http://schemas.microsoft.com/office/drawing/2014/main" id="{00000000-0008-0000-0200-00007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8" name="Text Box 2">
          <a:extLst>
            <a:ext uri="{FF2B5EF4-FFF2-40B4-BE49-F238E27FC236}">
              <a16:creationId xmlns:a16="http://schemas.microsoft.com/office/drawing/2014/main" id="{00000000-0008-0000-0200-00007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79" name="Text Box 2">
          <a:extLst>
            <a:ext uri="{FF2B5EF4-FFF2-40B4-BE49-F238E27FC236}">
              <a16:creationId xmlns:a16="http://schemas.microsoft.com/office/drawing/2014/main" id="{00000000-0008-0000-0200-00007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80" name="Text Box 2">
          <a:extLst>
            <a:ext uri="{FF2B5EF4-FFF2-40B4-BE49-F238E27FC236}">
              <a16:creationId xmlns:a16="http://schemas.microsoft.com/office/drawing/2014/main" id="{00000000-0008-0000-0200-00007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381" name="Text Box 2">
          <a:extLst>
            <a:ext uri="{FF2B5EF4-FFF2-40B4-BE49-F238E27FC236}">
              <a16:creationId xmlns:a16="http://schemas.microsoft.com/office/drawing/2014/main" id="{00000000-0008-0000-0200-00007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2" name="Text Box 2">
          <a:extLst>
            <a:ext uri="{FF2B5EF4-FFF2-40B4-BE49-F238E27FC236}">
              <a16:creationId xmlns:a16="http://schemas.microsoft.com/office/drawing/2014/main" id="{00000000-0008-0000-0200-00007E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3" name="Text Box 2">
          <a:extLst>
            <a:ext uri="{FF2B5EF4-FFF2-40B4-BE49-F238E27FC236}">
              <a16:creationId xmlns:a16="http://schemas.microsoft.com/office/drawing/2014/main" id="{00000000-0008-0000-0200-00007F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4" name="Text Box 2">
          <a:extLst>
            <a:ext uri="{FF2B5EF4-FFF2-40B4-BE49-F238E27FC236}">
              <a16:creationId xmlns:a16="http://schemas.microsoft.com/office/drawing/2014/main" id="{00000000-0008-0000-0200-000080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5" name="Text Box 2">
          <a:extLst>
            <a:ext uri="{FF2B5EF4-FFF2-40B4-BE49-F238E27FC236}">
              <a16:creationId xmlns:a16="http://schemas.microsoft.com/office/drawing/2014/main" id="{00000000-0008-0000-0200-000081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6" name="Text Box 2">
          <a:extLst>
            <a:ext uri="{FF2B5EF4-FFF2-40B4-BE49-F238E27FC236}">
              <a16:creationId xmlns:a16="http://schemas.microsoft.com/office/drawing/2014/main" id="{00000000-0008-0000-0200-000082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7" name="Text Box 2">
          <a:extLst>
            <a:ext uri="{FF2B5EF4-FFF2-40B4-BE49-F238E27FC236}">
              <a16:creationId xmlns:a16="http://schemas.microsoft.com/office/drawing/2014/main" id="{00000000-0008-0000-0200-000083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8" name="Text Box 2">
          <a:extLst>
            <a:ext uri="{FF2B5EF4-FFF2-40B4-BE49-F238E27FC236}">
              <a16:creationId xmlns:a16="http://schemas.microsoft.com/office/drawing/2014/main" id="{00000000-0008-0000-0200-000084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89" name="Text Box 2">
          <a:extLst>
            <a:ext uri="{FF2B5EF4-FFF2-40B4-BE49-F238E27FC236}">
              <a16:creationId xmlns:a16="http://schemas.microsoft.com/office/drawing/2014/main" id="{00000000-0008-0000-0200-000085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90" name="Text Box 2">
          <a:extLst>
            <a:ext uri="{FF2B5EF4-FFF2-40B4-BE49-F238E27FC236}">
              <a16:creationId xmlns:a16="http://schemas.microsoft.com/office/drawing/2014/main" id="{00000000-0008-0000-0200-000086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391" name="Text Box 2">
          <a:extLst>
            <a:ext uri="{FF2B5EF4-FFF2-40B4-BE49-F238E27FC236}">
              <a16:creationId xmlns:a16="http://schemas.microsoft.com/office/drawing/2014/main" id="{00000000-0008-0000-0200-000087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2" name="Text Box 2">
          <a:extLst>
            <a:ext uri="{FF2B5EF4-FFF2-40B4-BE49-F238E27FC236}">
              <a16:creationId xmlns:a16="http://schemas.microsoft.com/office/drawing/2014/main" id="{00000000-0008-0000-0200-00008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3" name="Text Box 2">
          <a:extLst>
            <a:ext uri="{FF2B5EF4-FFF2-40B4-BE49-F238E27FC236}">
              <a16:creationId xmlns:a16="http://schemas.microsoft.com/office/drawing/2014/main" id="{00000000-0008-0000-0200-00008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4" name="Text Box 2">
          <a:extLst>
            <a:ext uri="{FF2B5EF4-FFF2-40B4-BE49-F238E27FC236}">
              <a16:creationId xmlns:a16="http://schemas.microsoft.com/office/drawing/2014/main" id="{00000000-0008-0000-0200-00008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5" name="Text Box 2">
          <a:extLst>
            <a:ext uri="{FF2B5EF4-FFF2-40B4-BE49-F238E27FC236}">
              <a16:creationId xmlns:a16="http://schemas.microsoft.com/office/drawing/2014/main" id="{00000000-0008-0000-0200-00008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6" name="Text Box 2">
          <a:extLst>
            <a:ext uri="{FF2B5EF4-FFF2-40B4-BE49-F238E27FC236}">
              <a16:creationId xmlns:a16="http://schemas.microsoft.com/office/drawing/2014/main" id="{00000000-0008-0000-0200-00008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7" name="Text Box 2">
          <a:extLst>
            <a:ext uri="{FF2B5EF4-FFF2-40B4-BE49-F238E27FC236}">
              <a16:creationId xmlns:a16="http://schemas.microsoft.com/office/drawing/2014/main" id="{00000000-0008-0000-0200-00008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8" name="Text Box 2">
          <a:extLst>
            <a:ext uri="{FF2B5EF4-FFF2-40B4-BE49-F238E27FC236}">
              <a16:creationId xmlns:a16="http://schemas.microsoft.com/office/drawing/2014/main" id="{00000000-0008-0000-0200-00008E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399" name="Text Box 2">
          <a:extLst>
            <a:ext uri="{FF2B5EF4-FFF2-40B4-BE49-F238E27FC236}">
              <a16:creationId xmlns:a16="http://schemas.microsoft.com/office/drawing/2014/main" id="{00000000-0008-0000-0200-00008F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0" name="Text Box 2">
          <a:extLst>
            <a:ext uri="{FF2B5EF4-FFF2-40B4-BE49-F238E27FC236}">
              <a16:creationId xmlns:a16="http://schemas.microsoft.com/office/drawing/2014/main" id="{00000000-0008-0000-0200-000090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1" name="Text Box 2">
          <a:extLst>
            <a:ext uri="{FF2B5EF4-FFF2-40B4-BE49-F238E27FC236}">
              <a16:creationId xmlns:a16="http://schemas.microsoft.com/office/drawing/2014/main" id="{00000000-0008-0000-0200-000091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2" name="Text Box 2">
          <a:extLst>
            <a:ext uri="{FF2B5EF4-FFF2-40B4-BE49-F238E27FC236}">
              <a16:creationId xmlns:a16="http://schemas.microsoft.com/office/drawing/2014/main" id="{00000000-0008-0000-0200-000092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3" name="Text Box 2">
          <a:extLst>
            <a:ext uri="{FF2B5EF4-FFF2-40B4-BE49-F238E27FC236}">
              <a16:creationId xmlns:a16="http://schemas.microsoft.com/office/drawing/2014/main" id="{00000000-0008-0000-0200-000093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4" name="Text Box 2">
          <a:extLst>
            <a:ext uri="{FF2B5EF4-FFF2-40B4-BE49-F238E27FC236}">
              <a16:creationId xmlns:a16="http://schemas.microsoft.com/office/drawing/2014/main" id="{00000000-0008-0000-0200-00009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5" name="Text Box 2">
          <a:extLst>
            <a:ext uri="{FF2B5EF4-FFF2-40B4-BE49-F238E27FC236}">
              <a16:creationId xmlns:a16="http://schemas.microsoft.com/office/drawing/2014/main" id="{00000000-0008-0000-0200-00009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6" name="Text Box 2">
          <a:extLst>
            <a:ext uri="{FF2B5EF4-FFF2-40B4-BE49-F238E27FC236}">
              <a16:creationId xmlns:a16="http://schemas.microsoft.com/office/drawing/2014/main" id="{00000000-0008-0000-0200-00009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7" name="Text Box 2">
          <a:extLst>
            <a:ext uri="{FF2B5EF4-FFF2-40B4-BE49-F238E27FC236}">
              <a16:creationId xmlns:a16="http://schemas.microsoft.com/office/drawing/2014/main" id="{00000000-0008-0000-0200-00009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8" name="Text Box 2">
          <a:extLst>
            <a:ext uri="{FF2B5EF4-FFF2-40B4-BE49-F238E27FC236}">
              <a16:creationId xmlns:a16="http://schemas.microsoft.com/office/drawing/2014/main" id="{00000000-0008-0000-0200-00009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09" name="Text Box 2">
          <a:extLst>
            <a:ext uri="{FF2B5EF4-FFF2-40B4-BE49-F238E27FC236}">
              <a16:creationId xmlns:a16="http://schemas.microsoft.com/office/drawing/2014/main" id="{00000000-0008-0000-0200-00009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10" name="Text Box 2">
          <a:extLst>
            <a:ext uri="{FF2B5EF4-FFF2-40B4-BE49-F238E27FC236}">
              <a16:creationId xmlns:a16="http://schemas.microsoft.com/office/drawing/2014/main" id="{00000000-0008-0000-0200-00009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11" name="Text Box 2">
          <a:extLst>
            <a:ext uri="{FF2B5EF4-FFF2-40B4-BE49-F238E27FC236}">
              <a16:creationId xmlns:a16="http://schemas.microsoft.com/office/drawing/2014/main" id="{00000000-0008-0000-0200-00009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2" name="Text Box 2">
          <a:extLst>
            <a:ext uri="{FF2B5EF4-FFF2-40B4-BE49-F238E27FC236}">
              <a16:creationId xmlns:a16="http://schemas.microsoft.com/office/drawing/2014/main" id="{00000000-0008-0000-0200-00009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3" name="Text Box 2">
          <a:extLst>
            <a:ext uri="{FF2B5EF4-FFF2-40B4-BE49-F238E27FC236}">
              <a16:creationId xmlns:a16="http://schemas.microsoft.com/office/drawing/2014/main" id="{00000000-0008-0000-0200-00009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4" name="Text Box 2">
          <a:extLst>
            <a:ext uri="{FF2B5EF4-FFF2-40B4-BE49-F238E27FC236}">
              <a16:creationId xmlns:a16="http://schemas.microsoft.com/office/drawing/2014/main" id="{00000000-0008-0000-0200-00009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5" name="Text Box 2">
          <a:extLst>
            <a:ext uri="{FF2B5EF4-FFF2-40B4-BE49-F238E27FC236}">
              <a16:creationId xmlns:a16="http://schemas.microsoft.com/office/drawing/2014/main" id="{00000000-0008-0000-0200-00009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6" name="Text Box 2">
          <a:extLst>
            <a:ext uri="{FF2B5EF4-FFF2-40B4-BE49-F238E27FC236}">
              <a16:creationId xmlns:a16="http://schemas.microsoft.com/office/drawing/2014/main" id="{00000000-0008-0000-0200-0000A0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7" name="Text Box 2">
          <a:extLst>
            <a:ext uri="{FF2B5EF4-FFF2-40B4-BE49-F238E27FC236}">
              <a16:creationId xmlns:a16="http://schemas.microsoft.com/office/drawing/2014/main" id="{00000000-0008-0000-0200-0000A1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8" name="Text Box 2">
          <a:extLst>
            <a:ext uri="{FF2B5EF4-FFF2-40B4-BE49-F238E27FC236}">
              <a16:creationId xmlns:a16="http://schemas.microsoft.com/office/drawing/2014/main" id="{00000000-0008-0000-0200-0000A2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19" name="Text Box 2">
          <a:extLst>
            <a:ext uri="{FF2B5EF4-FFF2-40B4-BE49-F238E27FC236}">
              <a16:creationId xmlns:a16="http://schemas.microsoft.com/office/drawing/2014/main" id="{00000000-0008-0000-0200-0000A3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0" name="Text Box 2">
          <a:extLst>
            <a:ext uri="{FF2B5EF4-FFF2-40B4-BE49-F238E27FC236}">
              <a16:creationId xmlns:a16="http://schemas.microsoft.com/office/drawing/2014/main" id="{00000000-0008-0000-0200-0000A4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1" name="Text Box 2">
          <a:extLst>
            <a:ext uri="{FF2B5EF4-FFF2-40B4-BE49-F238E27FC236}">
              <a16:creationId xmlns:a16="http://schemas.microsoft.com/office/drawing/2014/main" id="{00000000-0008-0000-0200-0000A5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2" name="Text Box 2">
          <a:extLst>
            <a:ext uri="{FF2B5EF4-FFF2-40B4-BE49-F238E27FC236}">
              <a16:creationId xmlns:a16="http://schemas.microsoft.com/office/drawing/2014/main" id="{00000000-0008-0000-0200-0000A6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3" name="Text Box 2">
          <a:extLst>
            <a:ext uri="{FF2B5EF4-FFF2-40B4-BE49-F238E27FC236}">
              <a16:creationId xmlns:a16="http://schemas.microsoft.com/office/drawing/2014/main" id="{00000000-0008-0000-0200-0000A7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4" name="Text Box 2">
          <a:extLst>
            <a:ext uri="{FF2B5EF4-FFF2-40B4-BE49-F238E27FC236}">
              <a16:creationId xmlns:a16="http://schemas.microsoft.com/office/drawing/2014/main" id="{00000000-0008-0000-0200-0000A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5" name="Text Box 2">
          <a:extLst>
            <a:ext uri="{FF2B5EF4-FFF2-40B4-BE49-F238E27FC236}">
              <a16:creationId xmlns:a16="http://schemas.microsoft.com/office/drawing/2014/main" id="{00000000-0008-0000-0200-0000A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6" name="Text Box 2">
          <a:extLst>
            <a:ext uri="{FF2B5EF4-FFF2-40B4-BE49-F238E27FC236}">
              <a16:creationId xmlns:a16="http://schemas.microsoft.com/office/drawing/2014/main" id="{00000000-0008-0000-0200-0000A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7" name="Text Box 2">
          <a:extLst>
            <a:ext uri="{FF2B5EF4-FFF2-40B4-BE49-F238E27FC236}">
              <a16:creationId xmlns:a16="http://schemas.microsoft.com/office/drawing/2014/main" id="{00000000-0008-0000-0200-0000A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8" name="Text Box 2">
          <a:extLst>
            <a:ext uri="{FF2B5EF4-FFF2-40B4-BE49-F238E27FC236}">
              <a16:creationId xmlns:a16="http://schemas.microsoft.com/office/drawing/2014/main" id="{00000000-0008-0000-0200-0000A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29" name="Text Box 2">
          <a:extLst>
            <a:ext uri="{FF2B5EF4-FFF2-40B4-BE49-F238E27FC236}">
              <a16:creationId xmlns:a16="http://schemas.microsoft.com/office/drawing/2014/main" id="{00000000-0008-0000-0200-0000A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30" name="Text Box 2">
          <a:extLst>
            <a:ext uri="{FF2B5EF4-FFF2-40B4-BE49-F238E27FC236}">
              <a16:creationId xmlns:a16="http://schemas.microsoft.com/office/drawing/2014/main" id="{00000000-0008-0000-0200-0000A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31" name="Text Box 2">
          <a:extLst>
            <a:ext uri="{FF2B5EF4-FFF2-40B4-BE49-F238E27FC236}">
              <a16:creationId xmlns:a16="http://schemas.microsoft.com/office/drawing/2014/main" id="{00000000-0008-0000-0200-0000A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2" name="Text Box 2">
          <a:extLst>
            <a:ext uri="{FF2B5EF4-FFF2-40B4-BE49-F238E27FC236}">
              <a16:creationId xmlns:a16="http://schemas.microsoft.com/office/drawing/2014/main" id="{00000000-0008-0000-0200-0000B0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3" name="Text Box 2">
          <a:extLst>
            <a:ext uri="{FF2B5EF4-FFF2-40B4-BE49-F238E27FC236}">
              <a16:creationId xmlns:a16="http://schemas.microsoft.com/office/drawing/2014/main" id="{00000000-0008-0000-0200-0000B1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4" name="Text Box 2">
          <a:extLst>
            <a:ext uri="{FF2B5EF4-FFF2-40B4-BE49-F238E27FC236}">
              <a16:creationId xmlns:a16="http://schemas.microsoft.com/office/drawing/2014/main" id="{00000000-0008-0000-0200-0000B2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5" name="Text Box 2">
          <a:extLst>
            <a:ext uri="{FF2B5EF4-FFF2-40B4-BE49-F238E27FC236}">
              <a16:creationId xmlns:a16="http://schemas.microsoft.com/office/drawing/2014/main" id="{00000000-0008-0000-0200-0000B3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6" name="Text Box 2">
          <a:extLst>
            <a:ext uri="{FF2B5EF4-FFF2-40B4-BE49-F238E27FC236}">
              <a16:creationId xmlns:a16="http://schemas.microsoft.com/office/drawing/2014/main" id="{00000000-0008-0000-0200-0000B4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7" name="Text Box 2">
          <a:extLst>
            <a:ext uri="{FF2B5EF4-FFF2-40B4-BE49-F238E27FC236}">
              <a16:creationId xmlns:a16="http://schemas.microsoft.com/office/drawing/2014/main" id="{00000000-0008-0000-0200-0000B5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8" name="Text Box 2">
          <a:extLst>
            <a:ext uri="{FF2B5EF4-FFF2-40B4-BE49-F238E27FC236}">
              <a16:creationId xmlns:a16="http://schemas.microsoft.com/office/drawing/2014/main" id="{00000000-0008-0000-0200-0000B6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39" name="Text Box 2">
          <a:extLst>
            <a:ext uri="{FF2B5EF4-FFF2-40B4-BE49-F238E27FC236}">
              <a16:creationId xmlns:a16="http://schemas.microsoft.com/office/drawing/2014/main" id="{00000000-0008-0000-0200-0000B7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40" name="Text Box 2">
          <a:extLst>
            <a:ext uri="{FF2B5EF4-FFF2-40B4-BE49-F238E27FC236}">
              <a16:creationId xmlns:a16="http://schemas.microsoft.com/office/drawing/2014/main" id="{00000000-0008-0000-0200-0000B8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41" name="Text Box 2">
          <a:extLst>
            <a:ext uri="{FF2B5EF4-FFF2-40B4-BE49-F238E27FC236}">
              <a16:creationId xmlns:a16="http://schemas.microsoft.com/office/drawing/2014/main" id="{00000000-0008-0000-0200-0000B9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2" name="Text Box 2">
          <a:extLst>
            <a:ext uri="{FF2B5EF4-FFF2-40B4-BE49-F238E27FC236}">
              <a16:creationId xmlns:a16="http://schemas.microsoft.com/office/drawing/2014/main" id="{00000000-0008-0000-0200-0000B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3" name="Text Box 2">
          <a:extLst>
            <a:ext uri="{FF2B5EF4-FFF2-40B4-BE49-F238E27FC236}">
              <a16:creationId xmlns:a16="http://schemas.microsoft.com/office/drawing/2014/main" id="{00000000-0008-0000-0200-0000B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4" name="Text Box 2">
          <a:extLst>
            <a:ext uri="{FF2B5EF4-FFF2-40B4-BE49-F238E27FC236}">
              <a16:creationId xmlns:a16="http://schemas.microsoft.com/office/drawing/2014/main" id="{00000000-0008-0000-0200-0000B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5" name="Text Box 2">
          <a:extLst>
            <a:ext uri="{FF2B5EF4-FFF2-40B4-BE49-F238E27FC236}">
              <a16:creationId xmlns:a16="http://schemas.microsoft.com/office/drawing/2014/main" id="{00000000-0008-0000-0200-0000B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6" name="Text Box 2">
          <a:extLst>
            <a:ext uri="{FF2B5EF4-FFF2-40B4-BE49-F238E27FC236}">
              <a16:creationId xmlns:a16="http://schemas.microsoft.com/office/drawing/2014/main" id="{00000000-0008-0000-0200-0000BE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7" name="Text Box 2">
          <a:extLst>
            <a:ext uri="{FF2B5EF4-FFF2-40B4-BE49-F238E27FC236}">
              <a16:creationId xmlns:a16="http://schemas.microsoft.com/office/drawing/2014/main" id="{00000000-0008-0000-0200-0000BF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8" name="Text Box 2">
          <a:extLst>
            <a:ext uri="{FF2B5EF4-FFF2-40B4-BE49-F238E27FC236}">
              <a16:creationId xmlns:a16="http://schemas.microsoft.com/office/drawing/2014/main" id="{00000000-0008-0000-0200-0000C0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49" name="Text Box 2">
          <a:extLst>
            <a:ext uri="{FF2B5EF4-FFF2-40B4-BE49-F238E27FC236}">
              <a16:creationId xmlns:a16="http://schemas.microsoft.com/office/drawing/2014/main" id="{00000000-0008-0000-0200-0000C1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0" name="Text Box 2">
          <a:extLst>
            <a:ext uri="{FF2B5EF4-FFF2-40B4-BE49-F238E27FC236}">
              <a16:creationId xmlns:a16="http://schemas.microsoft.com/office/drawing/2014/main" id="{00000000-0008-0000-0200-0000C2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1" name="Text Box 2">
          <a:extLst>
            <a:ext uri="{FF2B5EF4-FFF2-40B4-BE49-F238E27FC236}">
              <a16:creationId xmlns:a16="http://schemas.microsoft.com/office/drawing/2014/main" id="{00000000-0008-0000-0200-0000C3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2" name="Text Box 2">
          <a:extLst>
            <a:ext uri="{FF2B5EF4-FFF2-40B4-BE49-F238E27FC236}">
              <a16:creationId xmlns:a16="http://schemas.microsoft.com/office/drawing/2014/main" id="{00000000-0008-0000-0200-0000C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3" name="Text Box 2">
          <a:extLst>
            <a:ext uri="{FF2B5EF4-FFF2-40B4-BE49-F238E27FC236}">
              <a16:creationId xmlns:a16="http://schemas.microsoft.com/office/drawing/2014/main" id="{00000000-0008-0000-0200-0000C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4" name="Text Box 2">
          <a:extLst>
            <a:ext uri="{FF2B5EF4-FFF2-40B4-BE49-F238E27FC236}">
              <a16:creationId xmlns:a16="http://schemas.microsoft.com/office/drawing/2014/main" id="{00000000-0008-0000-0200-0000C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5" name="Text Box 2">
          <a:extLst>
            <a:ext uri="{FF2B5EF4-FFF2-40B4-BE49-F238E27FC236}">
              <a16:creationId xmlns:a16="http://schemas.microsoft.com/office/drawing/2014/main" id="{00000000-0008-0000-0200-0000C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6" name="Text Box 2">
          <a:extLst>
            <a:ext uri="{FF2B5EF4-FFF2-40B4-BE49-F238E27FC236}">
              <a16:creationId xmlns:a16="http://schemas.microsoft.com/office/drawing/2014/main" id="{00000000-0008-0000-0200-0000C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7" name="Text Box 2">
          <a:extLst>
            <a:ext uri="{FF2B5EF4-FFF2-40B4-BE49-F238E27FC236}">
              <a16:creationId xmlns:a16="http://schemas.microsoft.com/office/drawing/2014/main" id="{00000000-0008-0000-0200-0000C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8" name="Text Box 2">
          <a:extLst>
            <a:ext uri="{FF2B5EF4-FFF2-40B4-BE49-F238E27FC236}">
              <a16:creationId xmlns:a16="http://schemas.microsoft.com/office/drawing/2014/main" id="{00000000-0008-0000-0200-0000C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59" name="Text Box 2">
          <a:extLst>
            <a:ext uri="{FF2B5EF4-FFF2-40B4-BE49-F238E27FC236}">
              <a16:creationId xmlns:a16="http://schemas.microsoft.com/office/drawing/2014/main" id="{00000000-0008-0000-0200-0000C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60" name="Text Box 2">
          <a:extLst>
            <a:ext uri="{FF2B5EF4-FFF2-40B4-BE49-F238E27FC236}">
              <a16:creationId xmlns:a16="http://schemas.microsoft.com/office/drawing/2014/main" id="{00000000-0008-0000-0200-0000C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61" name="Text Box 2">
          <a:extLst>
            <a:ext uri="{FF2B5EF4-FFF2-40B4-BE49-F238E27FC236}">
              <a16:creationId xmlns:a16="http://schemas.microsoft.com/office/drawing/2014/main" id="{00000000-0008-0000-0200-0000C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2" name="Text Box 2">
          <a:extLst>
            <a:ext uri="{FF2B5EF4-FFF2-40B4-BE49-F238E27FC236}">
              <a16:creationId xmlns:a16="http://schemas.microsoft.com/office/drawing/2014/main" id="{00000000-0008-0000-0200-0000C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3" name="Text Box 2">
          <a:extLst>
            <a:ext uri="{FF2B5EF4-FFF2-40B4-BE49-F238E27FC236}">
              <a16:creationId xmlns:a16="http://schemas.microsoft.com/office/drawing/2014/main" id="{00000000-0008-0000-0200-0000C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4" name="Text Box 2">
          <a:extLst>
            <a:ext uri="{FF2B5EF4-FFF2-40B4-BE49-F238E27FC236}">
              <a16:creationId xmlns:a16="http://schemas.microsoft.com/office/drawing/2014/main" id="{00000000-0008-0000-0200-0000D0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5" name="Text Box 2">
          <a:extLst>
            <a:ext uri="{FF2B5EF4-FFF2-40B4-BE49-F238E27FC236}">
              <a16:creationId xmlns:a16="http://schemas.microsoft.com/office/drawing/2014/main" id="{00000000-0008-0000-0200-0000D1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6" name="Text Box 2">
          <a:extLst>
            <a:ext uri="{FF2B5EF4-FFF2-40B4-BE49-F238E27FC236}">
              <a16:creationId xmlns:a16="http://schemas.microsoft.com/office/drawing/2014/main" id="{00000000-0008-0000-0200-0000D2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7" name="Text Box 2">
          <a:extLst>
            <a:ext uri="{FF2B5EF4-FFF2-40B4-BE49-F238E27FC236}">
              <a16:creationId xmlns:a16="http://schemas.microsoft.com/office/drawing/2014/main" id="{00000000-0008-0000-0200-0000D3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69" name="Text Box 2">
          <a:extLst>
            <a:ext uri="{FF2B5EF4-FFF2-40B4-BE49-F238E27FC236}">
              <a16:creationId xmlns:a16="http://schemas.microsoft.com/office/drawing/2014/main" id="{00000000-0008-0000-0200-0000D5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0" name="Text Box 2">
          <a:extLst>
            <a:ext uri="{FF2B5EF4-FFF2-40B4-BE49-F238E27FC236}">
              <a16:creationId xmlns:a16="http://schemas.microsoft.com/office/drawing/2014/main" id="{00000000-0008-0000-0200-0000D6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1" name="Text Box 2">
          <a:extLst>
            <a:ext uri="{FF2B5EF4-FFF2-40B4-BE49-F238E27FC236}">
              <a16:creationId xmlns:a16="http://schemas.microsoft.com/office/drawing/2014/main" id="{00000000-0008-0000-0200-0000D7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2" name="Text Box 2">
          <a:extLst>
            <a:ext uri="{FF2B5EF4-FFF2-40B4-BE49-F238E27FC236}">
              <a16:creationId xmlns:a16="http://schemas.microsoft.com/office/drawing/2014/main" id="{00000000-0008-0000-0200-0000D8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3" name="Text Box 2">
          <a:extLst>
            <a:ext uri="{FF2B5EF4-FFF2-40B4-BE49-F238E27FC236}">
              <a16:creationId xmlns:a16="http://schemas.microsoft.com/office/drawing/2014/main" id="{00000000-0008-0000-0200-0000D9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4" name="Text Box 2">
          <a:extLst>
            <a:ext uri="{FF2B5EF4-FFF2-40B4-BE49-F238E27FC236}">
              <a16:creationId xmlns:a16="http://schemas.microsoft.com/office/drawing/2014/main" id="{00000000-0008-0000-0200-0000DA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5" name="Text Box 2">
          <a:extLst>
            <a:ext uri="{FF2B5EF4-FFF2-40B4-BE49-F238E27FC236}">
              <a16:creationId xmlns:a16="http://schemas.microsoft.com/office/drawing/2014/main" id="{00000000-0008-0000-0200-0000DB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6" name="Text Box 2">
          <a:extLst>
            <a:ext uri="{FF2B5EF4-FFF2-40B4-BE49-F238E27FC236}">
              <a16:creationId xmlns:a16="http://schemas.microsoft.com/office/drawing/2014/main" id="{00000000-0008-0000-0200-0000DC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7" name="Text Box 2">
          <a:extLst>
            <a:ext uri="{FF2B5EF4-FFF2-40B4-BE49-F238E27FC236}">
              <a16:creationId xmlns:a16="http://schemas.microsoft.com/office/drawing/2014/main" id="{00000000-0008-0000-0200-0000DD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8" name="Text Box 2">
          <a:extLst>
            <a:ext uri="{FF2B5EF4-FFF2-40B4-BE49-F238E27FC236}">
              <a16:creationId xmlns:a16="http://schemas.microsoft.com/office/drawing/2014/main" id="{00000000-0008-0000-0200-0000DE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79" name="Text Box 2">
          <a:extLst>
            <a:ext uri="{FF2B5EF4-FFF2-40B4-BE49-F238E27FC236}">
              <a16:creationId xmlns:a16="http://schemas.microsoft.com/office/drawing/2014/main" id="{00000000-0008-0000-0200-0000DF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80" name="Text Box 2">
          <a:extLst>
            <a:ext uri="{FF2B5EF4-FFF2-40B4-BE49-F238E27FC236}">
              <a16:creationId xmlns:a16="http://schemas.microsoft.com/office/drawing/2014/main" id="{00000000-0008-0000-0200-0000E0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481" name="Text Box 2">
          <a:extLst>
            <a:ext uri="{FF2B5EF4-FFF2-40B4-BE49-F238E27FC236}">
              <a16:creationId xmlns:a16="http://schemas.microsoft.com/office/drawing/2014/main" id="{00000000-0008-0000-0200-0000E101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2" name="Text Box 2">
          <a:extLst>
            <a:ext uri="{FF2B5EF4-FFF2-40B4-BE49-F238E27FC236}">
              <a16:creationId xmlns:a16="http://schemas.microsoft.com/office/drawing/2014/main" id="{00000000-0008-0000-0200-0000E2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3" name="Text Box 2">
          <a:extLst>
            <a:ext uri="{FF2B5EF4-FFF2-40B4-BE49-F238E27FC236}">
              <a16:creationId xmlns:a16="http://schemas.microsoft.com/office/drawing/2014/main" id="{00000000-0008-0000-0200-0000E3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4" name="Text Box 2">
          <a:extLst>
            <a:ext uri="{FF2B5EF4-FFF2-40B4-BE49-F238E27FC236}">
              <a16:creationId xmlns:a16="http://schemas.microsoft.com/office/drawing/2014/main" id="{00000000-0008-0000-0200-0000E4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5" name="Text Box 2">
          <a:extLst>
            <a:ext uri="{FF2B5EF4-FFF2-40B4-BE49-F238E27FC236}">
              <a16:creationId xmlns:a16="http://schemas.microsoft.com/office/drawing/2014/main" id="{00000000-0008-0000-0200-0000E5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6" name="Text Box 2">
          <a:extLst>
            <a:ext uri="{FF2B5EF4-FFF2-40B4-BE49-F238E27FC236}">
              <a16:creationId xmlns:a16="http://schemas.microsoft.com/office/drawing/2014/main" id="{00000000-0008-0000-0200-0000E6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7" name="Text Box 2">
          <a:extLst>
            <a:ext uri="{FF2B5EF4-FFF2-40B4-BE49-F238E27FC236}">
              <a16:creationId xmlns:a16="http://schemas.microsoft.com/office/drawing/2014/main" id="{00000000-0008-0000-0200-0000E7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8" name="Text Box 2">
          <a:extLst>
            <a:ext uri="{FF2B5EF4-FFF2-40B4-BE49-F238E27FC236}">
              <a16:creationId xmlns:a16="http://schemas.microsoft.com/office/drawing/2014/main" id="{00000000-0008-0000-0200-0000E8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89" name="Text Box 2">
          <a:extLst>
            <a:ext uri="{FF2B5EF4-FFF2-40B4-BE49-F238E27FC236}">
              <a16:creationId xmlns:a16="http://schemas.microsoft.com/office/drawing/2014/main" id="{00000000-0008-0000-0200-0000E9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90" name="Text Box 2">
          <a:extLst>
            <a:ext uri="{FF2B5EF4-FFF2-40B4-BE49-F238E27FC236}">
              <a16:creationId xmlns:a16="http://schemas.microsoft.com/office/drawing/2014/main" id="{00000000-0008-0000-0200-0000EA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491" name="Text Box 2">
          <a:extLst>
            <a:ext uri="{FF2B5EF4-FFF2-40B4-BE49-F238E27FC236}">
              <a16:creationId xmlns:a16="http://schemas.microsoft.com/office/drawing/2014/main" id="{00000000-0008-0000-0200-0000EB01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2" name="Text Box 2">
          <a:extLst>
            <a:ext uri="{FF2B5EF4-FFF2-40B4-BE49-F238E27FC236}">
              <a16:creationId xmlns:a16="http://schemas.microsoft.com/office/drawing/2014/main" id="{00000000-0008-0000-0200-0000E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3" name="Text Box 2">
          <a:extLst>
            <a:ext uri="{FF2B5EF4-FFF2-40B4-BE49-F238E27FC236}">
              <a16:creationId xmlns:a16="http://schemas.microsoft.com/office/drawing/2014/main" id="{00000000-0008-0000-0200-0000E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4" name="Text Box 2">
          <a:extLst>
            <a:ext uri="{FF2B5EF4-FFF2-40B4-BE49-F238E27FC236}">
              <a16:creationId xmlns:a16="http://schemas.microsoft.com/office/drawing/2014/main" id="{00000000-0008-0000-0200-0000EE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5" name="Text Box 2">
          <a:extLst>
            <a:ext uri="{FF2B5EF4-FFF2-40B4-BE49-F238E27FC236}">
              <a16:creationId xmlns:a16="http://schemas.microsoft.com/office/drawing/2014/main" id="{00000000-0008-0000-0200-0000EF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6" name="Text Box 2">
          <a:extLst>
            <a:ext uri="{FF2B5EF4-FFF2-40B4-BE49-F238E27FC236}">
              <a16:creationId xmlns:a16="http://schemas.microsoft.com/office/drawing/2014/main" id="{00000000-0008-0000-0200-0000F0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7" name="Text Box 2">
          <a:extLst>
            <a:ext uri="{FF2B5EF4-FFF2-40B4-BE49-F238E27FC236}">
              <a16:creationId xmlns:a16="http://schemas.microsoft.com/office/drawing/2014/main" id="{00000000-0008-0000-0200-0000F1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8" name="Text Box 2">
          <a:extLst>
            <a:ext uri="{FF2B5EF4-FFF2-40B4-BE49-F238E27FC236}">
              <a16:creationId xmlns:a16="http://schemas.microsoft.com/office/drawing/2014/main" id="{00000000-0008-0000-0200-0000F2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0" name="Text Box 2">
          <a:extLst>
            <a:ext uri="{FF2B5EF4-FFF2-40B4-BE49-F238E27FC236}">
              <a16:creationId xmlns:a16="http://schemas.microsoft.com/office/drawing/2014/main" id="{00000000-0008-0000-0200-0000F4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1" name="Text Box 2">
          <a:extLst>
            <a:ext uri="{FF2B5EF4-FFF2-40B4-BE49-F238E27FC236}">
              <a16:creationId xmlns:a16="http://schemas.microsoft.com/office/drawing/2014/main" id="{00000000-0008-0000-0200-0000F5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2" name="Text Box 2">
          <a:extLst>
            <a:ext uri="{FF2B5EF4-FFF2-40B4-BE49-F238E27FC236}">
              <a16:creationId xmlns:a16="http://schemas.microsoft.com/office/drawing/2014/main" id="{00000000-0008-0000-0200-0000F6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3" name="Text Box 2">
          <a:extLst>
            <a:ext uri="{FF2B5EF4-FFF2-40B4-BE49-F238E27FC236}">
              <a16:creationId xmlns:a16="http://schemas.microsoft.com/office/drawing/2014/main" id="{00000000-0008-0000-0200-0000F7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4" name="Text Box 2">
          <a:extLst>
            <a:ext uri="{FF2B5EF4-FFF2-40B4-BE49-F238E27FC236}">
              <a16:creationId xmlns:a16="http://schemas.microsoft.com/office/drawing/2014/main" id="{00000000-0008-0000-0200-0000F8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5" name="Text Box 2">
          <a:extLst>
            <a:ext uri="{FF2B5EF4-FFF2-40B4-BE49-F238E27FC236}">
              <a16:creationId xmlns:a16="http://schemas.microsoft.com/office/drawing/2014/main" id="{00000000-0008-0000-0200-0000F9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6" name="Text Box 2">
          <a:extLst>
            <a:ext uri="{FF2B5EF4-FFF2-40B4-BE49-F238E27FC236}">
              <a16:creationId xmlns:a16="http://schemas.microsoft.com/office/drawing/2014/main" id="{00000000-0008-0000-0200-0000FA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7" name="Text Box 2">
          <a:extLst>
            <a:ext uri="{FF2B5EF4-FFF2-40B4-BE49-F238E27FC236}">
              <a16:creationId xmlns:a16="http://schemas.microsoft.com/office/drawing/2014/main" id="{00000000-0008-0000-0200-0000FB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8" name="Text Box 2">
          <a:extLst>
            <a:ext uri="{FF2B5EF4-FFF2-40B4-BE49-F238E27FC236}">
              <a16:creationId xmlns:a16="http://schemas.microsoft.com/office/drawing/2014/main" id="{00000000-0008-0000-0200-0000FC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09" name="Text Box 2">
          <a:extLst>
            <a:ext uri="{FF2B5EF4-FFF2-40B4-BE49-F238E27FC236}">
              <a16:creationId xmlns:a16="http://schemas.microsoft.com/office/drawing/2014/main" id="{00000000-0008-0000-0200-0000FD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10" name="Text Box 2">
          <a:extLst>
            <a:ext uri="{FF2B5EF4-FFF2-40B4-BE49-F238E27FC236}">
              <a16:creationId xmlns:a16="http://schemas.microsoft.com/office/drawing/2014/main" id="{00000000-0008-0000-0200-0000FE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11" name="Text Box 2">
          <a:extLst>
            <a:ext uri="{FF2B5EF4-FFF2-40B4-BE49-F238E27FC236}">
              <a16:creationId xmlns:a16="http://schemas.microsoft.com/office/drawing/2014/main" id="{00000000-0008-0000-0200-0000FF01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2" name="Text Box 2">
          <a:extLst>
            <a:ext uri="{FF2B5EF4-FFF2-40B4-BE49-F238E27FC236}">
              <a16:creationId xmlns:a16="http://schemas.microsoft.com/office/drawing/2014/main" id="{00000000-0008-0000-0200-000000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3" name="Text Box 2">
          <a:extLst>
            <a:ext uri="{FF2B5EF4-FFF2-40B4-BE49-F238E27FC236}">
              <a16:creationId xmlns:a16="http://schemas.microsoft.com/office/drawing/2014/main" id="{00000000-0008-0000-0200-000001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4" name="Text Box 2">
          <a:extLst>
            <a:ext uri="{FF2B5EF4-FFF2-40B4-BE49-F238E27FC236}">
              <a16:creationId xmlns:a16="http://schemas.microsoft.com/office/drawing/2014/main" id="{00000000-0008-0000-0200-00000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5" name="Text Box 2">
          <a:extLst>
            <a:ext uri="{FF2B5EF4-FFF2-40B4-BE49-F238E27FC236}">
              <a16:creationId xmlns:a16="http://schemas.microsoft.com/office/drawing/2014/main" id="{00000000-0008-0000-0200-00000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6" name="Text Box 2">
          <a:extLst>
            <a:ext uri="{FF2B5EF4-FFF2-40B4-BE49-F238E27FC236}">
              <a16:creationId xmlns:a16="http://schemas.microsoft.com/office/drawing/2014/main" id="{00000000-0008-0000-0200-00000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7" name="Text Box 2">
          <a:extLst>
            <a:ext uri="{FF2B5EF4-FFF2-40B4-BE49-F238E27FC236}">
              <a16:creationId xmlns:a16="http://schemas.microsoft.com/office/drawing/2014/main" id="{00000000-0008-0000-0200-00000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8" name="Text Box 2">
          <a:extLst>
            <a:ext uri="{FF2B5EF4-FFF2-40B4-BE49-F238E27FC236}">
              <a16:creationId xmlns:a16="http://schemas.microsoft.com/office/drawing/2014/main" id="{00000000-0008-0000-0200-00000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19" name="Text Box 2">
          <a:extLst>
            <a:ext uri="{FF2B5EF4-FFF2-40B4-BE49-F238E27FC236}">
              <a16:creationId xmlns:a16="http://schemas.microsoft.com/office/drawing/2014/main" id="{00000000-0008-0000-0200-00000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0" name="Text Box 2">
          <a:extLst>
            <a:ext uri="{FF2B5EF4-FFF2-40B4-BE49-F238E27FC236}">
              <a16:creationId xmlns:a16="http://schemas.microsoft.com/office/drawing/2014/main" id="{00000000-0008-0000-0200-00000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1" name="Text Box 2">
          <a:extLst>
            <a:ext uri="{FF2B5EF4-FFF2-40B4-BE49-F238E27FC236}">
              <a16:creationId xmlns:a16="http://schemas.microsoft.com/office/drawing/2014/main" id="{00000000-0008-0000-0200-00000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2" name="Text Box 2">
          <a:extLst>
            <a:ext uri="{FF2B5EF4-FFF2-40B4-BE49-F238E27FC236}">
              <a16:creationId xmlns:a16="http://schemas.microsoft.com/office/drawing/2014/main" id="{00000000-0008-0000-0200-00000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3" name="Text Box 2">
          <a:extLst>
            <a:ext uri="{FF2B5EF4-FFF2-40B4-BE49-F238E27FC236}">
              <a16:creationId xmlns:a16="http://schemas.microsoft.com/office/drawing/2014/main" id="{00000000-0008-0000-0200-00000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4" name="Text Box 2">
          <a:extLst>
            <a:ext uri="{FF2B5EF4-FFF2-40B4-BE49-F238E27FC236}">
              <a16:creationId xmlns:a16="http://schemas.microsoft.com/office/drawing/2014/main" id="{00000000-0008-0000-0200-00000C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5" name="Text Box 2">
          <a:extLst>
            <a:ext uri="{FF2B5EF4-FFF2-40B4-BE49-F238E27FC236}">
              <a16:creationId xmlns:a16="http://schemas.microsoft.com/office/drawing/2014/main" id="{00000000-0008-0000-0200-00000D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6" name="Text Box 2">
          <a:extLst>
            <a:ext uri="{FF2B5EF4-FFF2-40B4-BE49-F238E27FC236}">
              <a16:creationId xmlns:a16="http://schemas.microsoft.com/office/drawing/2014/main" id="{00000000-0008-0000-0200-00000E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7" name="Text Box 2">
          <a:extLst>
            <a:ext uri="{FF2B5EF4-FFF2-40B4-BE49-F238E27FC236}">
              <a16:creationId xmlns:a16="http://schemas.microsoft.com/office/drawing/2014/main" id="{00000000-0008-0000-0200-00000F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8" name="Text Box 2">
          <a:extLst>
            <a:ext uri="{FF2B5EF4-FFF2-40B4-BE49-F238E27FC236}">
              <a16:creationId xmlns:a16="http://schemas.microsoft.com/office/drawing/2014/main" id="{00000000-0008-0000-0200-000010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29" name="Text Box 2">
          <a:extLst>
            <a:ext uri="{FF2B5EF4-FFF2-40B4-BE49-F238E27FC236}">
              <a16:creationId xmlns:a16="http://schemas.microsoft.com/office/drawing/2014/main" id="{00000000-0008-0000-0200-000011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31" name="Text Box 2">
          <a:extLst>
            <a:ext uri="{FF2B5EF4-FFF2-40B4-BE49-F238E27FC236}">
              <a16:creationId xmlns:a16="http://schemas.microsoft.com/office/drawing/2014/main" id="{00000000-0008-0000-0200-00001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2" name="Text Box 2">
          <a:extLst>
            <a:ext uri="{FF2B5EF4-FFF2-40B4-BE49-F238E27FC236}">
              <a16:creationId xmlns:a16="http://schemas.microsoft.com/office/drawing/2014/main" id="{00000000-0008-0000-0200-000014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3" name="Text Box 2">
          <a:extLst>
            <a:ext uri="{FF2B5EF4-FFF2-40B4-BE49-F238E27FC236}">
              <a16:creationId xmlns:a16="http://schemas.microsoft.com/office/drawing/2014/main" id="{00000000-0008-0000-0200-000015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4" name="Text Box 2">
          <a:extLst>
            <a:ext uri="{FF2B5EF4-FFF2-40B4-BE49-F238E27FC236}">
              <a16:creationId xmlns:a16="http://schemas.microsoft.com/office/drawing/2014/main" id="{00000000-0008-0000-0200-000016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5" name="Text Box 2">
          <a:extLst>
            <a:ext uri="{FF2B5EF4-FFF2-40B4-BE49-F238E27FC236}">
              <a16:creationId xmlns:a16="http://schemas.microsoft.com/office/drawing/2014/main" id="{00000000-0008-0000-0200-000017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6" name="Text Box 2">
          <a:extLst>
            <a:ext uri="{FF2B5EF4-FFF2-40B4-BE49-F238E27FC236}">
              <a16:creationId xmlns:a16="http://schemas.microsoft.com/office/drawing/2014/main" id="{00000000-0008-0000-0200-000018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7" name="Text Box 2">
          <a:extLst>
            <a:ext uri="{FF2B5EF4-FFF2-40B4-BE49-F238E27FC236}">
              <a16:creationId xmlns:a16="http://schemas.microsoft.com/office/drawing/2014/main" id="{00000000-0008-0000-0200-000019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8" name="Text Box 2">
          <a:extLst>
            <a:ext uri="{FF2B5EF4-FFF2-40B4-BE49-F238E27FC236}">
              <a16:creationId xmlns:a16="http://schemas.microsoft.com/office/drawing/2014/main" id="{00000000-0008-0000-0200-00001A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39" name="Text Box 2">
          <a:extLst>
            <a:ext uri="{FF2B5EF4-FFF2-40B4-BE49-F238E27FC236}">
              <a16:creationId xmlns:a16="http://schemas.microsoft.com/office/drawing/2014/main" id="{00000000-0008-0000-0200-00001B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40" name="Text Box 2">
          <a:extLst>
            <a:ext uri="{FF2B5EF4-FFF2-40B4-BE49-F238E27FC236}">
              <a16:creationId xmlns:a16="http://schemas.microsoft.com/office/drawing/2014/main" id="{00000000-0008-0000-0200-00001C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41" name="Text Box 2">
          <a:extLst>
            <a:ext uri="{FF2B5EF4-FFF2-40B4-BE49-F238E27FC236}">
              <a16:creationId xmlns:a16="http://schemas.microsoft.com/office/drawing/2014/main" id="{00000000-0008-0000-0200-00001D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2" name="Text Box 2">
          <a:extLst>
            <a:ext uri="{FF2B5EF4-FFF2-40B4-BE49-F238E27FC236}">
              <a16:creationId xmlns:a16="http://schemas.microsoft.com/office/drawing/2014/main" id="{00000000-0008-0000-0200-00001E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3" name="Text Box 2">
          <a:extLst>
            <a:ext uri="{FF2B5EF4-FFF2-40B4-BE49-F238E27FC236}">
              <a16:creationId xmlns:a16="http://schemas.microsoft.com/office/drawing/2014/main" id="{00000000-0008-0000-0200-00001F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4" name="Text Box 2">
          <a:extLst>
            <a:ext uri="{FF2B5EF4-FFF2-40B4-BE49-F238E27FC236}">
              <a16:creationId xmlns:a16="http://schemas.microsoft.com/office/drawing/2014/main" id="{00000000-0008-0000-0200-00002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5" name="Text Box 2">
          <a:extLst>
            <a:ext uri="{FF2B5EF4-FFF2-40B4-BE49-F238E27FC236}">
              <a16:creationId xmlns:a16="http://schemas.microsoft.com/office/drawing/2014/main" id="{00000000-0008-0000-0200-00002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6" name="Text Box 2">
          <a:extLst>
            <a:ext uri="{FF2B5EF4-FFF2-40B4-BE49-F238E27FC236}">
              <a16:creationId xmlns:a16="http://schemas.microsoft.com/office/drawing/2014/main" id="{00000000-0008-0000-0200-00002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7" name="Text Box 2">
          <a:extLst>
            <a:ext uri="{FF2B5EF4-FFF2-40B4-BE49-F238E27FC236}">
              <a16:creationId xmlns:a16="http://schemas.microsoft.com/office/drawing/2014/main" id="{00000000-0008-0000-0200-00002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8" name="Text Box 2">
          <a:extLst>
            <a:ext uri="{FF2B5EF4-FFF2-40B4-BE49-F238E27FC236}">
              <a16:creationId xmlns:a16="http://schemas.microsoft.com/office/drawing/2014/main" id="{00000000-0008-0000-0200-00002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49" name="Text Box 2">
          <a:extLst>
            <a:ext uri="{FF2B5EF4-FFF2-40B4-BE49-F238E27FC236}">
              <a16:creationId xmlns:a16="http://schemas.microsoft.com/office/drawing/2014/main" id="{00000000-0008-0000-0200-00002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0" name="Text Box 2">
          <a:extLst>
            <a:ext uri="{FF2B5EF4-FFF2-40B4-BE49-F238E27FC236}">
              <a16:creationId xmlns:a16="http://schemas.microsoft.com/office/drawing/2014/main" id="{00000000-0008-0000-0200-00002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1" name="Text Box 2">
          <a:extLst>
            <a:ext uri="{FF2B5EF4-FFF2-40B4-BE49-F238E27FC236}">
              <a16:creationId xmlns:a16="http://schemas.microsoft.com/office/drawing/2014/main" id="{00000000-0008-0000-0200-00002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2" name="Text Box 2">
          <a:extLst>
            <a:ext uri="{FF2B5EF4-FFF2-40B4-BE49-F238E27FC236}">
              <a16:creationId xmlns:a16="http://schemas.microsoft.com/office/drawing/2014/main" id="{00000000-0008-0000-0200-000028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3" name="Text Box 2">
          <a:extLst>
            <a:ext uri="{FF2B5EF4-FFF2-40B4-BE49-F238E27FC236}">
              <a16:creationId xmlns:a16="http://schemas.microsoft.com/office/drawing/2014/main" id="{00000000-0008-0000-0200-000029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4" name="Text Box 2">
          <a:extLst>
            <a:ext uri="{FF2B5EF4-FFF2-40B4-BE49-F238E27FC236}">
              <a16:creationId xmlns:a16="http://schemas.microsoft.com/office/drawing/2014/main" id="{00000000-0008-0000-0200-00002A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5" name="Text Box 2">
          <a:extLst>
            <a:ext uri="{FF2B5EF4-FFF2-40B4-BE49-F238E27FC236}">
              <a16:creationId xmlns:a16="http://schemas.microsoft.com/office/drawing/2014/main" id="{00000000-0008-0000-0200-00002B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6" name="Text Box 2">
          <a:extLst>
            <a:ext uri="{FF2B5EF4-FFF2-40B4-BE49-F238E27FC236}">
              <a16:creationId xmlns:a16="http://schemas.microsoft.com/office/drawing/2014/main" id="{00000000-0008-0000-0200-00002C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7" name="Text Box 2">
          <a:extLst>
            <a:ext uri="{FF2B5EF4-FFF2-40B4-BE49-F238E27FC236}">
              <a16:creationId xmlns:a16="http://schemas.microsoft.com/office/drawing/2014/main" id="{00000000-0008-0000-0200-00002D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8" name="Text Box 2">
          <a:extLst>
            <a:ext uri="{FF2B5EF4-FFF2-40B4-BE49-F238E27FC236}">
              <a16:creationId xmlns:a16="http://schemas.microsoft.com/office/drawing/2014/main" id="{00000000-0008-0000-0200-00002E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59" name="Text Box 2">
          <a:extLst>
            <a:ext uri="{FF2B5EF4-FFF2-40B4-BE49-F238E27FC236}">
              <a16:creationId xmlns:a16="http://schemas.microsoft.com/office/drawing/2014/main" id="{00000000-0008-0000-0200-00002F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60" name="Text Box 2">
          <a:extLst>
            <a:ext uri="{FF2B5EF4-FFF2-40B4-BE49-F238E27FC236}">
              <a16:creationId xmlns:a16="http://schemas.microsoft.com/office/drawing/2014/main" id="{00000000-0008-0000-0200-00003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61" name="Text Box 2">
          <a:extLst>
            <a:ext uri="{FF2B5EF4-FFF2-40B4-BE49-F238E27FC236}">
              <a16:creationId xmlns:a16="http://schemas.microsoft.com/office/drawing/2014/main" id="{00000000-0008-0000-0200-00003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2" name="Text Box 2">
          <a:extLst>
            <a:ext uri="{FF2B5EF4-FFF2-40B4-BE49-F238E27FC236}">
              <a16:creationId xmlns:a16="http://schemas.microsoft.com/office/drawing/2014/main" id="{00000000-0008-0000-0200-00003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3" name="Text Box 2">
          <a:extLst>
            <a:ext uri="{FF2B5EF4-FFF2-40B4-BE49-F238E27FC236}">
              <a16:creationId xmlns:a16="http://schemas.microsoft.com/office/drawing/2014/main" id="{00000000-0008-0000-0200-00003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4" name="Text Box 2">
          <a:extLst>
            <a:ext uri="{FF2B5EF4-FFF2-40B4-BE49-F238E27FC236}">
              <a16:creationId xmlns:a16="http://schemas.microsoft.com/office/drawing/2014/main" id="{00000000-0008-0000-0200-00003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5" name="Text Box 2">
          <a:extLst>
            <a:ext uri="{FF2B5EF4-FFF2-40B4-BE49-F238E27FC236}">
              <a16:creationId xmlns:a16="http://schemas.microsoft.com/office/drawing/2014/main" id="{00000000-0008-0000-0200-00003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6" name="Text Box 2">
          <a:extLst>
            <a:ext uri="{FF2B5EF4-FFF2-40B4-BE49-F238E27FC236}">
              <a16:creationId xmlns:a16="http://schemas.microsoft.com/office/drawing/2014/main" id="{00000000-0008-0000-0200-00003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7" name="Text Box 2">
          <a:extLst>
            <a:ext uri="{FF2B5EF4-FFF2-40B4-BE49-F238E27FC236}">
              <a16:creationId xmlns:a16="http://schemas.microsoft.com/office/drawing/2014/main" id="{00000000-0008-0000-0200-00003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8" name="Text Box 2">
          <a:extLst>
            <a:ext uri="{FF2B5EF4-FFF2-40B4-BE49-F238E27FC236}">
              <a16:creationId xmlns:a16="http://schemas.microsoft.com/office/drawing/2014/main" id="{00000000-0008-0000-0200-00003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69" name="Text Box 2">
          <a:extLst>
            <a:ext uri="{FF2B5EF4-FFF2-40B4-BE49-F238E27FC236}">
              <a16:creationId xmlns:a16="http://schemas.microsoft.com/office/drawing/2014/main" id="{00000000-0008-0000-0200-00003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0" name="Text Box 2">
          <a:extLst>
            <a:ext uri="{FF2B5EF4-FFF2-40B4-BE49-F238E27FC236}">
              <a16:creationId xmlns:a16="http://schemas.microsoft.com/office/drawing/2014/main" id="{00000000-0008-0000-0200-00003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1" name="Text Box 2">
          <a:extLst>
            <a:ext uri="{FF2B5EF4-FFF2-40B4-BE49-F238E27FC236}">
              <a16:creationId xmlns:a16="http://schemas.microsoft.com/office/drawing/2014/main" id="{00000000-0008-0000-0200-00003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2" name="Text Box 2">
          <a:extLst>
            <a:ext uri="{FF2B5EF4-FFF2-40B4-BE49-F238E27FC236}">
              <a16:creationId xmlns:a16="http://schemas.microsoft.com/office/drawing/2014/main" id="{00000000-0008-0000-0200-00003C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3" name="Text Box 2">
          <a:extLst>
            <a:ext uri="{FF2B5EF4-FFF2-40B4-BE49-F238E27FC236}">
              <a16:creationId xmlns:a16="http://schemas.microsoft.com/office/drawing/2014/main" id="{00000000-0008-0000-0200-00003D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4" name="Text Box 2">
          <a:extLst>
            <a:ext uri="{FF2B5EF4-FFF2-40B4-BE49-F238E27FC236}">
              <a16:creationId xmlns:a16="http://schemas.microsoft.com/office/drawing/2014/main" id="{00000000-0008-0000-0200-00003E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5" name="Text Box 2">
          <a:extLst>
            <a:ext uri="{FF2B5EF4-FFF2-40B4-BE49-F238E27FC236}">
              <a16:creationId xmlns:a16="http://schemas.microsoft.com/office/drawing/2014/main" id="{00000000-0008-0000-0200-00003F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6" name="Text Box 2">
          <a:extLst>
            <a:ext uri="{FF2B5EF4-FFF2-40B4-BE49-F238E27FC236}">
              <a16:creationId xmlns:a16="http://schemas.microsoft.com/office/drawing/2014/main" id="{00000000-0008-0000-0200-000040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7" name="Text Box 2">
          <a:extLst>
            <a:ext uri="{FF2B5EF4-FFF2-40B4-BE49-F238E27FC236}">
              <a16:creationId xmlns:a16="http://schemas.microsoft.com/office/drawing/2014/main" id="{00000000-0008-0000-0200-000041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8" name="Text Box 2">
          <a:extLst>
            <a:ext uri="{FF2B5EF4-FFF2-40B4-BE49-F238E27FC236}">
              <a16:creationId xmlns:a16="http://schemas.microsoft.com/office/drawing/2014/main" id="{00000000-0008-0000-0200-00004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79" name="Text Box 2">
          <a:extLst>
            <a:ext uri="{FF2B5EF4-FFF2-40B4-BE49-F238E27FC236}">
              <a16:creationId xmlns:a16="http://schemas.microsoft.com/office/drawing/2014/main" id="{00000000-0008-0000-0200-00004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80" name="Text Box 2">
          <a:extLst>
            <a:ext uri="{FF2B5EF4-FFF2-40B4-BE49-F238E27FC236}">
              <a16:creationId xmlns:a16="http://schemas.microsoft.com/office/drawing/2014/main" id="{00000000-0008-0000-0200-00004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581" name="Text Box 2">
          <a:extLst>
            <a:ext uri="{FF2B5EF4-FFF2-40B4-BE49-F238E27FC236}">
              <a16:creationId xmlns:a16="http://schemas.microsoft.com/office/drawing/2014/main" id="{00000000-0008-0000-0200-00004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2" name="Text Box 2">
          <a:extLst>
            <a:ext uri="{FF2B5EF4-FFF2-40B4-BE49-F238E27FC236}">
              <a16:creationId xmlns:a16="http://schemas.microsoft.com/office/drawing/2014/main" id="{00000000-0008-0000-0200-000046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3" name="Text Box 2">
          <a:extLst>
            <a:ext uri="{FF2B5EF4-FFF2-40B4-BE49-F238E27FC236}">
              <a16:creationId xmlns:a16="http://schemas.microsoft.com/office/drawing/2014/main" id="{00000000-0008-0000-0200-000047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4" name="Text Box 2">
          <a:extLst>
            <a:ext uri="{FF2B5EF4-FFF2-40B4-BE49-F238E27FC236}">
              <a16:creationId xmlns:a16="http://schemas.microsoft.com/office/drawing/2014/main" id="{00000000-0008-0000-0200-000048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5" name="Text Box 2">
          <a:extLst>
            <a:ext uri="{FF2B5EF4-FFF2-40B4-BE49-F238E27FC236}">
              <a16:creationId xmlns:a16="http://schemas.microsoft.com/office/drawing/2014/main" id="{00000000-0008-0000-0200-000049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6" name="Text Box 2">
          <a:extLst>
            <a:ext uri="{FF2B5EF4-FFF2-40B4-BE49-F238E27FC236}">
              <a16:creationId xmlns:a16="http://schemas.microsoft.com/office/drawing/2014/main" id="{00000000-0008-0000-0200-00004A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7" name="Text Box 2">
          <a:extLst>
            <a:ext uri="{FF2B5EF4-FFF2-40B4-BE49-F238E27FC236}">
              <a16:creationId xmlns:a16="http://schemas.microsoft.com/office/drawing/2014/main" id="{00000000-0008-0000-0200-00004B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8" name="Text Box 2">
          <a:extLst>
            <a:ext uri="{FF2B5EF4-FFF2-40B4-BE49-F238E27FC236}">
              <a16:creationId xmlns:a16="http://schemas.microsoft.com/office/drawing/2014/main" id="{00000000-0008-0000-0200-00004C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89" name="Text Box 2">
          <a:extLst>
            <a:ext uri="{FF2B5EF4-FFF2-40B4-BE49-F238E27FC236}">
              <a16:creationId xmlns:a16="http://schemas.microsoft.com/office/drawing/2014/main" id="{00000000-0008-0000-0200-00004D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90" name="Text Box 2">
          <a:extLst>
            <a:ext uri="{FF2B5EF4-FFF2-40B4-BE49-F238E27FC236}">
              <a16:creationId xmlns:a16="http://schemas.microsoft.com/office/drawing/2014/main" id="{00000000-0008-0000-0200-00004E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591" name="Text Box 2">
          <a:extLst>
            <a:ext uri="{FF2B5EF4-FFF2-40B4-BE49-F238E27FC236}">
              <a16:creationId xmlns:a16="http://schemas.microsoft.com/office/drawing/2014/main" id="{00000000-0008-0000-0200-00004F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2" name="Text Box 2">
          <a:extLst>
            <a:ext uri="{FF2B5EF4-FFF2-40B4-BE49-F238E27FC236}">
              <a16:creationId xmlns:a16="http://schemas.microsoft.com/office/drawing/2014/main" id="{00000000-0008-0000-0200-00005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3" name="Text Box 2">
          <a:extLst>
            <a:ext uri="{FF2B5EF4-FFF2-40B4-BE49-F238E27FC236}">
              <a16:creationId xmlns:a16="http://schemas.microsoft.com/office/drawing/2014/main" id="{00000000-0008-0000-0200-00005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4" name="Text Box 2">
          <a:extLst>
            <a:ext uri="{FF2B5EF4-FFF2-40B4-BE49-F238E27FC236}">
              <a16:creationId xmlns:a16="http://schemas.microsoft.com/office/drawing/2014/main" id="{00000000-0008-0000-0200-00005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5" name="Text Box 2">
          <a:extLst>
            <a:ext uri="{FF2B5EF4-FFF2-40B4-BE49-F238E27FC236}">
              <a16:creationId xmlns:a16="http://schemas.microsoft.com/office/drawing/2014/main" id="{00000000-0008-0000-0200-00005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6" name="Text Box 2">
          <a:extLst>
            <a:ext uri="{FF2B5EF4-FFF2-40B4-BE49-F238E27FC236}">
              <a16:creationId xmlns:a16="http://schemas.microsoft.com/office/drawing/2014/main" id="{00000000-0008-0000-0200-00005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7" name="Text Box 2">
          <a:extLst>
            <a:ext uri="{FF2B5EF4-FFF2-40B4-BE49-F238E27FC236}">
              <a16:creationId xmlns:a16="http://schemas.microsoft.com/office/drawing/2014/main" id="{00000000-0008-0000-0200-00005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8" name="Text Box 2">
          <a:extLst>
            <a:ext uri="{FF2B5EF4-FFF2-40B4-BE49-F238E27FC236}">
              <a16:creationId xmlns:a16="http://schemas.microsoft.com/office/drawing/2014/main" id="{00000000-0008-0000-0200-00005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599" name="Text Box 2">
          <a:extLst>
            <a:ext uri="{FF2B5EF4-FFF2-40B4-BE49-F238E27FC236}">
              <a16:creationId xmlns:a16="http://schemas.microsoft.com/office/drawing/2014/main" id="{00000000-0008-0000-0200-00005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0" name="Text Box 2">
          <a:extLst>
            <a:ext uri="{FF2B5EF4-FFF2-40B4-BE49-F238E27FC236}">
              <a16:creationId xmlns:a16="http://schemas.microsoft.com/office/drawing/2014/main" id="{00000000-0008-0000-0200-000058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1" name="Text Box 2">
          <a:extLst>
            <a:ext uri="{FF2B5EF4-FFF2-40B4-BE49-F238E27FC236}">
              <a16:creationId xmlns:a16="http://schemas.microsoft.com/office/drawing/2014/main" id="{00000000-0008-0000-0200-000059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2" name="Text Box 2">
          <a:extLst>
            <a:ext uri="{FF2B5EF4-FFF2-40B4-BE49-F238E27FC236}">
              <a16:creationId xmlns:a16="http://schemas.microsoft.com/office/drawing/2014/main" id="{00000000-0008-0000-0200-00005A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3" name="Text Box 2">
          <a:extLst>
            <a:ext uri="{FF2B5EF4-FFF2-40B4-BE49-F238E27FC236}">
              <a16:creationId xmlns:a16="http://schemas.microsoft.com/office/drawing/2014/main" id="{00000000-0008-0000-0200-00005B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4" name="Text Box 2">
          <a:extLst>
            <a:ext uri="{FF2B5EF4-FFF2-40B4-BE49-F238E27FC236}">
              <a16:creationId xmlns:a16="http://schemas.microsoft.com/office/drawing/2014/main" id="{00000000-0008-0000-0200-00005C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5" name="Text Box 2">
          <a:extLst>
            <a:ext uri="{FF2B5EF4-FFF2-40B4-BE49-F238E27FC236}">
              <a16:creationId xmlns:a16="http://schemas.microsoft.com/office/drawing/2014/main" id="{00000000-0008-0000-0200-00005D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6" name="Text Box 2">
          <a:extLst>
            <a:ext uri="{FF2B5EF4-FFF2-40B4-BE49-F238E27FC236}">
              <a16:creationId xmlns:a16="http://schemas.microsoft.com/office/drawing/2014/main" id="{00000000-0008-0000-0200-00005E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7" name="Text Box 2">
          <a:extLst>
            <a:ext uri="{FF2B5EF4-FFF2-40B4-BE49-F238E27FC236}">
              <a16:creationId xmlns:a16="http://schemas.microsoft.com/office/drawing/2014/main" id="{00000000-0008-0000-0200-00005F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8" name="Text Box 2">
          <a:extLst>
            <a:ext uri="{FF2B5EF4-FFF2-40B4-BE49-F238E27FC236}">
              <a16:creationId xmlns:a16="http://schemas.microsoft.com/office/drawing/2014/main" id="{00000000-0008-0000-0200-00006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09" name="Text Box 2">
          <a:extLst>
            <a:ext uri="{FF2B5EF4-FFF2-40B4-BE49-F238E27FC236}">
              <a16:creationId xmlns:a16="http://schemas.microsoft.com/office/drawing/2014/main" id="{00000000-0008-0000-0200-00006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10" name="Text Box 2">
          <a:extLst>
            <a:ext uri="{FF2B5EF4-FFF2-40B4-BE49-F238E27FC236}">
              <a16:creationId xmlns:a16="http://schemas.microsoft.com/office/drawing/2014/main" id="{00000000-0008-0000-0200-00006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11" name="Text Box 2">
          <a:extLst>
            <a:ext uri="{FF2B5EF4-FFF2-40B4-BE49-F238E27FC236}">
              <a16:creationId xmlns:a16="http://schemas.microsoft.com/office/drawing/2014/main" id="{00000000-0008-0000-0200-00006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2" name="Text Box 2">
          <a:extLst>
            <a:ext uri="{FF2B5EF4-FFF2-40B4-BE49-F238E27FC236}">
              <a16:creationId xmlns:a16="http://schemas.microsoft.com/office/drawing/2014/main" id="{00000000-0008-0000-0200-00006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3" name="Text Box 2">
          <a:extLst>
            <a:ext uri="{FF2B5EF4-FFF2-40B4-BE49-F238E27FC236}">
              <a16:creationId xmlns:a16="http://schemas.microsoft.com/office/drawing/2014/main" id="{00000000-0008-0000-0200-00006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4" name="Text Box 2">
          <a:extLst>
            <a:ext uri="{FF2B5EF4-FFF2-40B4-BE49-F238E27FC236}">
              <a16:creationId xmlns:a16="http://schemas.microsoft.com/office/drawing/2014/main" id="{00000000-0008-0000-0200-00006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5" name="Text Box 2">
          <a:extLst>
            <a:ext uri="{FF2B5EF4-FFF2-40B4-BE49-F238E27FC236}">
              <a16:creationId xmlns:a16="http://schemas.microsoft.com/office/drawing/2014/main" id="{00000000-0008-0000-0200-00006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6" name="Text Box 2">
          <a:extLst>
            <a:ext uri="{FF2B5EF4-FFF2-40B4-BE49-F238E27FC236}">
              <a16:creationId xmlns:a16="http://schemas.microsoft.com/office/drawing/2014/main" id="{00000000-0008-0000-0200-00006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7" name="Text Box 2">
          <a:extLst>
            <a:ext uri="{FF2B5EF4-FFF2-40B4-BE49-F238E27FC236}">
              <a16:creationId xmlns:a16="http://schemas.microsoft.com/office/drawing/2014/main" id="{00000000-0008-0000-0200-00006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8" name="Text Box 2">
          <a:extLst>
            <a:ext uri="{FF2B5EF4-FFF2-40B4-BE49-F238E27FC236}">
              <a16:creationId xmlns:a16="http://schemas.microsoft.com/office/drawing/2014/main" id="{00000000-0008-0000-0200-00006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19" name="Text Box 2">
          <a:extLst>
            <a:ext uri="{FF2B5EF4-FFF2-40B4-BE49-F238E27FC236}">
              <a16:creationId xmlns:a16="http://schemas.microsoft.com/office/drawing/2014/main" id="{00000000-0008-0000-0200-00006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0" name="Text Box 2">
          <a:extLst>
            <a:ext uri="{FF2B5EF4-FFF2-40B4-BE49-F238E27FC236}">
              <a16:creationId xmlns:a16="http://schemas.microsoft.com/office/drawing/2014/main" id="{00000000-0008-0000-0200-00006C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1" name="Text Box 2">
          <a:extLst>
            <a:ext uri="{FF2B5EF4-FFF2-40B4-BE49-F238E27FC236}">
              <a16:creationId xmlns:a16="http://schemas.microsoft.com/office/drawing/2014/main" id="{00000000-0008-0000-0200-00006D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2" name="Text Box 2">
          <a:extLst>
            <a:ext uri="{FF2B5EF4-FFF2-40B4-BE49-F238E27FC236}">
              <a16:creationId xmlns:a16="http://schemas.microsoft.com/office/drawing/2014/main" id="{00000000-0008-0000-0200-00006E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3" name="Text Box 2">
          <a:extLst>
            <a:ext uri="{FF2B5EF4-FFF2-40B4-BE49-F238E27FC236}">
              <a16:creationId xmlns:a16="http://schemas.microsoft.com/office/drawing/2014/main" id="{00000000-0008-0000-0200-00006F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4" name="Text Box 2">
          <a:extLst>
            <a:ext uri="{FF2B5EF4-FFF2-40B4-BE49-F238E27FC236}">
              <a16:creationId xmlns:a16="http://schemas.microsoft.com/office/drawing/2014/main" id="{00000000-0008-0000-0200-000070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5" name="Text Box 2">
          <a:extLst>
            <a:ext uri="{FF2B5EF4-FFF2-40B4-BE49-F238E27FC236}">
              <a16:creationId xmlns:a16="http://schemas.microsoft.com/office/drawing/2014/main" id="{00000000-0008-0000-0200-000071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6" name="Text Box 2">
          <a:extLst>
            <a:ext uri="{FF2B5EF4-FFF2-40B4-BE49-F238E27FC236}">
              <a16:creationId xmlns:a16="http://schemas.microsoft.com/office/drawing/2014/main" id="{00000000-0008-0000-0200-00007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7" name="Text Box 2">
          <a:extLst>
            <a:ext uri="{FF2B5EF4-FFF2-40B4-BE49-F238E27FC236}">
              <a16:creationId xmlns:a16="http://schemas.microsoft.com/office/drawing/2014/main" id="{00000000-0008-0000-0200-00007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8" name="Text Box 2">
          <a:extLst>
            <a:ext uri="{FF2B5EF4-FFF2-40B4-BE49-F238E27FC236}">
              <a16:creationId xmlns:a16="http://schemas.microsoft.com/office/drawing/2014/main" id="{00000000-0008-0000-0200-00007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29" name="Text Box 2">
          <a:extLst>
            <a:ext uri="{FF2B5EF4-FFF2-40B4-BE49-F238E27FC236}">
              <a16:creationId xmlns:a16="http://schemas.microsoft.com/office/drawing/2014/main" id="{00000000-0008-0000-0200-00007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30" name="Text Box 2">
          <a:extLst>
            <a:ext uri="{FF2B5EF4-FFF2-40B4-BE49-F238E27FC236}">
              <a16:creationId xmlns:a16="http://schemas.microsoft.com/office/drawing/2014/main" id="{00000000-0008-0000-0200-00007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31" name="Text Box 2">
          <a:extLst>
            <a:ext uri="{FF2B5EF4-FFF2-40B4-BE49-F238E27FC236}">
              <a16:creationId xmlns:a16="http://schemas.microsoft.com/office/drawing/2014/main" id="{00000000-0008-0000-0200-00007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2" name="Text Box 2">
          <a:extLst>
            <a:ext uri="{FF2B5EF4-FFF2-40B4-BE49-F238E27FC236}">
              <a16:creationId xmlns:a16="http://schemas.microsoft.com/office/drawing/2014/main" id="{00000000-0008-0000-0200-000078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3" name="Text Box 2">
          <a:extLst>
            <a:ext uri="{FF2B5EF4-FFF2-40B4-BE49-F238E27FC236}">
              <a16:creationId xmlns:a16="http://schemas.microsoft.com/office/drawing/2014/main" id="{00000000-0008-0000-0200-000079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4" name="Text Box 2">
          <a:extLst>
            <a:ext uri="{FF2B5EF4-FFF2-40B4-BE49-F238E27FC236}">
              <a16:creationId xmlns:a16="http://schemas.microsoft.com/office/drawing/2014/main" id="{00000000-0008-0000-0200-00007A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5" name="Text Box 2">
          <a:extLst>
            <a:ext uri="{FF2B5EF4-FFF2-40B4-BE49-F238E27FC236}">
              <a16:creationId xmlns:a16="http://schemas.microsoft.com/office/drawing/2014/main" id="{00000000-0008-0000-0200-00007B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6" name="Text Box 2">
          <a:extLst>
            <a:ext uri="{FF2B5EF4-FFF2-40B4-BE49-F238E27FC236}">
              <a16:creationId xmlns:a16="http://schemas.microsoft.com/office/drawing/2014/main" id="{00000000-0008-0000-0200-00007C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7" name="Text Box 2">
          <a:extLst>
            <a:ext uri="{FF2B5EF4-FFF2-40B4-BE49-F238E27FC236}">
              <a16:creationId xmlns:a16="http://schemas.microsoft.com/office/drawing/2014/main" id="{00000000-0008-0000-0200-00007D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8" name="Text Box 2">
          <a:extLst>
            <a:ext uri="{FF2B5EF4-FFF2-40B4-BE49-F238E27FC236}">
              <a16:creationId xmlns:a16="http://schemas.microsoft.com/office/drawing/2014/main" id="{00000000-0008-0000-0200-00007E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39" name="Text Box 2">
          <a:extLst>
            <a:ext uri="{FF2B5EF4-FFF2-40B4-BE49-F238E27FC236}">
              <a16:creationId xmlns:a16="http://schemas.microsoft.com/office/drawing/2014/main" id="{00000000-0008-0000-0200-00007F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40" name="Text Box 2">
          <a:extLst>
            <a:ext uri="{FF2B5EF4-FFF2-40B4-BE49-F238E27FC236}">
              <a16:creationId xmlns:a16="http://schemas.microsoft.com/office/drawing/2014/main" id="{00000000-0008-0000-0200-000080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41" name="Text Box 2">
          <a:extLst>
            <a:ext uri="{FF2B5EF4-FFF2-40B4-BE49-F238E27FC236}">
              <a16:creationId xmlns:a16="http://schemas.microsoft.com/office/drawing/2014/main" id="{00000000-0008-0000-0200-000081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2" name="Text Box 2">
          <a:extLst>
            <a:ext uri="{FF2B5EF4-FFF2-40B4-BE49-F238E27FC236}">
              <a16:creationId xmlns:a16="http://schemas.microsoft.com/office/drawing/2014/main" id="{00000000-0008-0000-0200-00008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3" name="Text Box 2">
          <a:extLst>
            <a:ext uri="{FF2B5EF4-FFF2-40B4-BE49-F238E27FC236}">
              <a16:creationId xmlns:a16="http://schemas.microsoft.com/office/drawing/2014/main" id="{00000000-0008-0000-0200-00008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4" name="Text Box 2">
          <a:extLst>
            <a:ext uri="{FF2B5EF4-FFF2-40B4-BE49-F238E27FC236}">
              <a16:creationId xmlns:a16="http://schemas.microsoft.com/office/drawing/2014/main" id="{00000000-0008-0000-0200-00008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5" name="Text Box 2">
          <a:extLst>
            <a:ext uri="{FF2B5EF4-FFF2-40B4-BE49-F238E27FC236}">
              <a16:creationId xmlns:a16="http://schemas.microsoft.com/office/drawing/2014/main" id="{00000000-0008-0000-0200-00008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6" name="Text Box 2">
          <a:extLst>
            <a:ext uri="{FF2B5EF4-FFF2-40B4-BE49-F238E27FC236}">
              <a16:creationId xmlns:a16="http://schemas.microsoft.com/office/drawing/2014/main" id="{00000000-0008-0000-0200-00008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7" name="Text Box 2">
          <a:extLst>
            <a:ext uri="{FF2B5EF4-FFF2-40B4-BE49-F238E27FC236}">
              <a16:creationId xmlns:a16="http://schemas.microsoft.com/office/drawing/2014/main" id="{00000000-0008-0000-0200-00008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8" name="Text Box 2">
          <a:extLst>
            <a:ext uri="{FF2B5EF4-FFF2-40B4-BE49-F238E27FC236}">
              <a16:creationId xmlns:a16="http://schemas.microsoft.com/office/drawing/2014/main" id="{00000000-0008-0000-0200-000088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49" name="Text Box 2">
          <a:extLst>
            <a:ext uri="{FF2B5EF4-FFF2-40B4-BE49-F238E27FC236}">
              <a16:creationId xmlns:a16="http://schemas.microsoft.com/office/drawing/2014/main" id="{00000000-0008-0000-0200-000089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0" name="Text Box 2">
          <a:extLst>
            <a:ext uri="{FF2B5EF4-FFF2-40B4-BE49-F238E27FC236}">
              <a16:creationId xmlns:a16="http://schemas.microsoft.com/office/drawing/2014/main" id="{00000000-0008-0000-0200-00008A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1" name="Text Box 2">
          <a:extLst>
            <a:ext uri="{FF2B5EF4-FFF2-40B4-BE49-F238E27FC236}">
              <a16:creationId xmlns:a16="http://schemas.microsoft.com/office/drawing/2014/main" id="{00000000-0008-0000-0200-00008B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2" name="Text Box 2">
          <a:extLst>
            <a:ext uri="{FF2B5EF4-FFF2-40B4-BE49-F238E27FC236}">
              <a16:creationId xmlns:a16="http://schemas.microsoft.com/office/drawing/2014/main" id="{00000000-0008-0000-0200-00008C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3" name="Text Box 2">
          <a:extLst>
            <a:ext uri="{FF2B5EF4-FFF2-40B4-BE49-F238E27FC236}">
              <a16:creationId xmlns:a16="http://schemas.microsoft.com/office/drawing/2014/main" id="{00000000-0008-0000-0200-00008D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4" name="Text Box 2">
          <a:extLst>
            <a:ext uri="{FF2B5EF4-FFF2-40B4-BE49-F238E27FC236}">
              <a16:creationId xmlns:a16="http://schemas.microsoft.com/office/drawing/2014/main" id="{00000000-0008-0000-0200-00008E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5" name="Text Box 2">
          <a:extLst>
            <a:ext uri="{FF2B5EF4-FFF2-40B4-BE49-F238E27FC236}">
              <a16:creationId xmlns:a16="http://schemas.microsoft.com/office/drawing/2014/main" id="{00000000-0008-0000-0200-00008F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6" name="Text Box 2">
          <a:extLst>
            <a:ext uri="{FF2B5EF4-FFF2-40B4-BE49-F238E27FC236}">
              <a16:creationId xmlns:a16="http://schemas.microsoft.com/office/drawing/2014/main" id="{00000000-0008-0000-0200-00009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7" name="Text Box 2">
          <a:extLst>
            <a:ext uri="{FF2B5EF4-FFF2-40B4-BE49-F238E27FC236}">
              <a16:creationId xmlns:a16="http://schemas.microsoft.com/office/drawing/2014/main" id="{00000000-0008-0000-0200-00009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8" name="Text Box 2">
          <a:extLst>
            <a:ext uri="{FF2B5EF4-FFF2-40B4-BE49-F238E27FC236}">
              <a16:creationId xmlns:a16="http://schemas.microsoft.com/office/drawing/2014/main" id="{00000000-0008-0000-0200-00009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59" name="Text Box 2">
          <a:extLst>
            <a:ext uri="{FF2B5EF4-FFF2-40B4-BE49-F238E27FC236}">
              <a16:creationId xmlns:a16="http://schemas.microsoft.com/office/drawing/2014/main" id="{00000000-0008-0000-0200-00009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60" name="Text Box 2">
          <a:extLst>
            <a:ext uri="{FF2B5EF4-FFF2-40B4-BE49-F238E27FC236}">
              <a16:creationId xmlns:a16="http://schemas.microsoft.com/office/drawing/2014/main" id="{00000000-0008-0000-0200-00009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61" name="Text Box 2">
          <a:extLst>
            <a:ext uri="{FF2B5EF4-FFF2-40B4-BE49-F238E27FC236}">
              <a16:creationId xmlns:a16="http://schemas.microsoft.com/office/drawing/2014/main" id="{00000000-0008-0000-0200-00009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2" name="Text Box 2">
          <a:extLst>
            <a:ext uri="{FF2B5EF4-FFF2-40B4-BE49-F238E27FC236}">
              <a16:creationId xmlns:a16="http://schemas.microsoft.com/office/drawing/2014/main" id="{00000000-0008-0000-0200-00009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3" name="Text Box 2">
          <a:extLst>
            <a:ext uri="{FF2B5EF4-FFF2-40B4-BE49-F238E27FC236}">
              <a16:creationId xmlns:a16="http://schemas.microsoft.com/office/drawing/2014/main" id="{00000000-0008-0000-0200-00009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4" name="Text Box 2">
          <a:extLst>
            <a:ext uri="{FF2B5EF4-FFF2-40B4-BE49-F238E27FC236}">
              <a16:creationId xmlns:a16="http://schemas.microsoft.com/office/drawing/2014/main" id="{00000000-0008-0000-0200-00009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5" name="Text Box 2">
          <a:extLst>
            <a:ext uri="{FF2B5EF4-FFF2-40B4-BE49-F238E27FC236}">
              <a16:creationId xmlns:a16="http://schemas.microsoft.com/office/drawing/2014/main" id="{00000000-0008-0000-0200-00009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6" name="Text Box 2">
          <a:extLst>
            <a:ext uri="{FF2B5EF4-FFF2-40B4-BE49-F238E27FC236}">
              <a16:creationId xmlns:a16="http://schemas.microsoft.com/office/drawing/2014/main" id="{00000000-0008-0000-0200-00009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7" name="Text Box 2">
          <a:extLst>
            <a:ext uri="{FF2B5EF4-FFF2-40B4-BE49-F238E27FC236}">
              <a16:creationId xmlns:a16="http://schemas.microsoft.com/office/drawing/2014/main" id="{00000000-0008-0000-0200-00009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8" name="Text Box 2">
          <a:extLst>
            <a:ext uri="{FF2B5EF4-FFF2-40B4-BE49-F238E27FC236}">
              <a16:creationId xmlns:a16="http://schemas.microsoft.com/office/drawing/2014/main" id="{00000000-0008-0000-0200-00009C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69" name="Text Box 2">
          <a:extLst>
            <a:ext uri="{FF2B5EF4-FFF2-40B4-BE49-F238E27FC236}">
              <a16:creationId xmlns:a16="http://schemas.microsoft.com/office/drawing/2014/main" id="{00000000-0008-0000-0200-00009D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0" name="Text Box 2">
          <a:extLst>
            <a:ext uri="{FF2B5EF4-FFF2-40B4-BE49-F238E27FC236}">
              <a16:creationId xmlns:a16="http://schemas.microsoft.com/office/drawing/2014/main" id="{00000000-0008-0000-0200-00009E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1" name="Text Box 2">
          <a:extLst>
            <a:ext uri="{FF2B5EF4-FFF2-40B4-BE49-F238E27FC236}">
              <a16:creationId xmlns:a16="http://schemas.microsoft.com/office/drawing/2014/main" id="{00000000-0008-0000-0200-00009F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2" name="Text Box 2">
          <a:extLst>
            <a:ext uri="{FF2B5EF4-FFF2-40B4-BE49-F238E27FC236}">
              <a16:creationId xmlns:a16="http://schemas.microsoft.com/office/drawing/2014/main" id="{00000000-0008-0000-0200-0000A0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3" name="Text Box 2">
          <a:extLst>
            <a:ext uri="{FF2B5EF4-FFF2-40B4-BE49-F238E27FC236}">
              <a16:creationId xmlns:a16="http://schemas.microsoft.com/office/drawing/2014/main" id="{00000000-0008-0000-0200-0000A1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4" name="Text Box 2">
          <a:extLst>
            <a:ext uri="{FF2B5EF4-FFF2-40B4-BE49-F238E27FC236}">
              <a16:creationId xmlns:a16="http://schemas.microsoft.com/office/drawing/2014/main" id="{00000000-0008-0000-0200-0000A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5" name="Text Box 2">
          <a:extLst>
            <a:ext uri="{FF2B5EF4-FFF2-40B4-BE49-F238E27FC236}">
              <a16:creationId xmlns:a16="http://schemas.microsoft.com/office/drawing/2014/main" id="{00000000-0008-0000-0200-0000A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6" name="Text Box 2">
          <a:extLst>
            <a:ext uri="{FF2B5EF4-FFF2-40B4-BE49-F238E27FC236}">
              <a16:creationId xmlns:a16="http://schemas.microsoft.com/office/drawing/2014/main" id="{00000000-0008-0000-0200-0000A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7" name="Text Box 2">
          <a:extLst>
            <a:ext uri="{FF2B5EF4-FFF2-40B4-BE49-F238E27FC236}">
              <a16:creationId xmlns:a16="http://schemas.microsoft.com/office/drawing/2014/main" id="{00000000-0008-0000-0200-0000A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8" name="Text Box 2">
          <a:extLst>
            <a:ext uri="{FF2B5EF4-FFF2-40B4-BE49-F238E27FC236}">
              <a16:creationId xmlns:a16="http://schemas.microsoft.com/office/drawing/2014/main" id="{00000000-0008-0000-0200-0000A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79" name="Text Box 2">
          <a:extLst>
            <a:ext uri="{FF2B5EF4-FFF2-40B4-BE49-F238E27FC236}">
              <a16:creationId xmlns:a16="http://schemas.microsoft.com/office/drawing/2014/main" id="{00000000-0008-0000-0200-0000A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80" name="Text Box 2">
          <a:extLst>
            <a:ext uri="{FF2B5EF4-FFF2-40B4-BE49-F238E27FC236}">
              <a16:creationId xmlns:a16="http://schemas.microsoft.com/office/drawing/2014/main" id="{00000000-0008-0000-0200-0000A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681" name="Text Box 2">
          <a:extLst>
            <a:ext uri="{FF2B5EF4-FFF2-40B4-BE49-F238E27FC236}">
              <a16:creationId xmlns:a16="http://schemas.microsoft.com/office/drawing/2014/main" id="{00000000-0008-0000-0200-0000A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2" name="Text Box 2">
          <a:extLst>
            <a:ext uri="{FF2B5EF4-FFF2-40B4-BE49-F238E27FC236}">
              <a16:creationId xmlns:a16="http://schemas.microsoft.com/office/drawing/2014/main" id="{00000000-0008-0000-0200-0000AA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3" name="Text Box 2">
          <a:extLst>
            <a:ext uri="{FF2B5EF4-FFF2-40B4-BE49-F238E27FC236}">
              <a16:creationId xmlns:a16="http://schemas.microsoft.com/office/drawing/2014/main" id="{00000000-0008-0000-0200-0000AB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4" name="Text Box 2">
          <a:extLst>
            <a:ext uri="{FF2B5EF4-FFF2-40B4-BE49-F238E27FC236}">
              <a16:creationId xmlns:a16="http://schemas.microsoft.com/office/drawing/2014/main" id="{00000000-0008-0000-0200-0000AC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5" name="Text Box 2">
          <a:extLst>
            <a:ext uri="{FF2B5EF4-FFF2-40B4-BE49-F238E27FC236}">
              <a16:creationId xmlns:a16="http://schemas.microsoft.com/office/drawing/2014/main" id="{00000000-0008-0000-0200-0000AD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6" name="Text Box 2">
          <a:extLst>
            <a:ext uri="{FF2B5EF4-FFF2-40B4-BE49-F238E27FC236}">
              <a16:creationId xmlns:a16="http://schemas.microsoft.com/office/drawing/2014/main" id="{00000000-0008-0000-0200-0000AE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7" name="Text Box 2">
          <a:extLst>
            <a:ext uri="{FF2B5EF4-FFF2-40B4-BE49-F238E27FC236}">
              <a16:creationId xmlns:a16="http://schemas.microsoft.com/office/drawing/2014/main" id="{00000000-0008-0000-0200-0000AF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8" name="Text Box 2">
          <a:extLst>
            <a:ext uri="{FF2B5EF4-FFF2-40B4-BE49-F238E27FC236}">
              <a16:creationId xmlns:a16="http://schemas.microsoft.com/office/drawing/2014/main" id="{00000000-0008-0000-0200-0000B0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89" name="Text Box 2">
          <a:extLst>
            <a:ext uri="{FF2B5EF4-FFF2-40B4-BE49-F238E27FC236}">
              <a16:creationId xmlns:a16="http://schemas.microsoft.com/office/drawing/2014/main" id="{00000000-0008-0000-0200-0000B1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90" name="Text Box 2">
          <a:extLst>
            <a:ext uri="{FF2B5EF4-FFF2-40B4-BE49-F238E27FC236}">
              <a16:creationId xmlns:a16="http://schemas.microsoft.com/office/drawing/2014/main" id="{00000000-0008-0000-0200-0000B2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691" name="Text Box 2">
          <a:extLst>
            <a:ext uri="{FF2B5EF4-FFF2-40B4-BE49-F238E27FC236}">
              <a16:creationId xmlns:a16="http://schemas.microsoft.com/office/drawing/2014/main" id="{00000000-0008-0000-0200-0000B3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2" name="Text Box 2">
          <a:extLst>
            <a:ext uri="{FF2B5EF4-FFF2-40B4-BE49-F238E27FC236}">
              <a16:creationId xmlns:a16="http://schemas.microsoft.com/office/drawing/2014/main" id="{00000000-0008-0000-0200-0000B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3" name="Text Box 2">
          <a:extLst>
            <a:ext uri="{FF2B5EF4-FFF2-40B4-BE49-F238E27FC236}">
              <a16:creationId xmlns:a16="http://schemas.microsoft.com/office/drawing/2014/main" id="{00000000-0008-0000-0200-0000B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4" name="Text Box 2">
          <a:extLst>
            <a:ext uri="{FF2B5EF4-FFF2-40B4-BE49-F238E27FC236}">
              <a16:creationId xmlns:a16="http://schemas.microsoft.com/office/drawing/2014/main" id="{00000000-0008-0000-0200-0000B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5" name="Text Box 2">
          <a:extLst>
            <a:ext uri="{FF2B5EF4-FFF2-40B4-BE49-F238E27FC236}">
              <a16:creationId xmlns:a16="http://schemas.microsoft.com/office/drawing/2014/main" id="{00000000-0008-0000-0200-0000B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6" name="Text Box 2">
          <a:extLst>
            <a:ext uri="{FF2B5EF4-FFF2-40B4-BE49-F238E27FC236}">
              <a16:creationId xmlns:a16="http://schemas.microsoft.com/office/drawing/2014/main" id="{00000000-0008-0000-0200-0000B8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7" name="Text Box 2">
          <a:extLst>
            <a:ext uri="{FF2B5EF4-FFF2-40B4-BE49-F238E27FC236}">
              <a16:creationId xmlns:a16="http://schemas.microsoft.com/office/drawing/2014/main" id="{00000000-0008-0000-0200-0000B9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8" name="Text Box 2">
          <a:extLst>
            <a:ext uri="{FF2B5EF4-FFF2-40B4-BE49-F238E27FC236}">
              <a16:creationId xmlns:a16="http://schemas.microsoft.com/office/drawing/2014/main" id="{00000000-0008-0000-0200-0000BA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699" name="Text Box 2">
          <a:extLst>
            <a:ext uri="{FF2B5EF4-FFF2-40B4-BE49-F238E27FC236}">
              <a16:creationId xmlns:a16="http://schemas.microsoft.com/office/drawing/2014/main" id="{00000000-0008-0000-0200-0000BB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0" name="Text Box 2">
          <a:extLst>
            <a:ext uri="{FF2B5EF4-FFF2-40B4-BE49-F238E27FC236}">
              <a16:creationId xmlns:a16="http://schemas.microsoft.com/office/drawing/2014/main" id="{00000000-0008-0000-0200-0000BC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1" name="Text Box 2">
          <a:extLst>
            <a:ext uri="{FF2B5EF4-FFF2-40B4-BE49-F238E27FC236}">
              <a16:creationId xmlns:a16="http://schemas.microsoft.com/office/drawing/2014/main" id="{00000000-0008-0000-0200-0000BD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2" name="Text Box 2">
          <a:extLst>
            <a:ext uri="{FF2B5EF4-FFF2-40B4-BE49-F238E27FC236}">
              <a16:creationId xmlns:a16="http://schemas.microsoft.com/office/drawing/2014/main" id="{00000000-0008-0000-0200-0000BE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3" name="Text Box 2">
          <a:extLst>
            <a:ext uri="{FF2B5EF4-FFF2-40B4-BE49-F238E27FC236}">
              <a16:creationId xmlns:a16="http://schemas.microsoft.com/office/drawing/2014/main" id="{00000000-0008-0000-0200-0000BF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4" name="Text Box 2">
          <a:extLst>
            <a:ext uri="{FF2B5EF4-FFF2-40B4-BE49-F238E27FC236}">
              <a16:creationId xmlns:a16="http://schemas.microsoft.com/office/drawing/2014/main" id="{00000000-0008-0000-0200-0000C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5" name="Text Box 2">
          <a:extLst>
            <a:ext uri="{FF2B5EF4-FFF2-40B4-BE49-F238E27FC236}">
              <a16:creationId xmlns:a16="http://schemas.microsoft.com/office/drawing/2014/main" id="{00000000-0008-0000-0200-0000C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6" name="Text Box 2">
          <a:extLst>
            <a:ext uri="{FF2B5EF4-FFF2-40B4-BE49-F238E27FC236}">
              <a16:creationId xmlns:a16="http://schemas.microsoft.com/office/drawing/2014/main" id="{00000000-0008-0000-0200-0000C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7" name="Text Box 2">
          <a:extLst>
            <a:ext uri="{FF2B5EF4-FFF2-40B4-BE49-F238E27FC236}">
              <a16:creationId xmlns:a16="http://schemas.microsoft.com/office/drawing/2014/main" id="{00000000-0008-0000-0200-0000C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8" name="Text Box 2">
          <a:extLst>
            <a:ext uri="{FF2B5EF4-FFF2-40B4-BE49-F238E27FC236}">
              <a16:creationId xmlns:a16="http://schemas.microsoft.com/office/drawing/2014/main" id="{00000000-0008-0000-0200-0000C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09" name="Text Box 2">
          <a:extLst>
            <a:ext uri="{FF2B5EF4-FFF2-40B4-BE49-F238E27FC236}">
              <a16:creationId xmlns:a16="http://schemas.microsoft.com/office/drawing/2014/main" id="{00000000-0008-0000-0200-0000C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10" name="Text Box 2">
          <a:extLst>
            <a:ext uri="{FF2B5EF4-FFF2-40B4-BE49-F238E27FC236}">
              <a16:creationId xmlns:a16="http://schemas.microsoft.com/office/drawing/2014/main" id="{00000000-0008-0000-0200-0000C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11" name="Text Box 2">
          <a:extLst>
            <a:ext uri="{FF2B5EF4-FFF2-40B4-BE49-F238E27FC236}">
              <a16:creationId xmlns:a16="http://schemas.microsoft.com/office/drawing/2014/main" id="{00000000-0008-0000-0200-0000C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2" name="Text Box 2">
          <a:extLst>
            <a:ext uri="{FF2B5EF4-FFF2-40B4-BE49-F238E27FC236}">
              <a16:creationId xmlns:a16="http://schemas.microsoft.com/office/drawing/2014/main" id="{00000000-0008-0000-0200-0000C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3" name="Text Box 2">
          <a:extLst>
            <a:ext uri="{FF2B5EF4-FFF2-40B4-BE49-F238E27FC236}">
              <a16:creationId xmlns:a16="http://schemas.microsoft.com/office/drawing/2014/main" id="{00000000-0008-0000-0200-0000C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4" name="Text Box 2">
          <a:extLst>
            <a:ext uri="{FF2B5EF4-FFF2-40B4-BE49-F238E27FC236}">
              <a16:creationId xmlns:a16="http://schemas.microsoft.com/office/drawing/2014/main" id="{00000000-0008-0000-0200-0000C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5" name="Text Box 2">
          <a:extLst>
            <a:ext uri="{FF2B5EF4-FFF2-40B4-BE49-F238E27FC236}">
              <a16:creationId xmlns:a16="http://schemas.microsoft.com/office/drawing/2014/main" id="{00000000-0008-0000-0200-0000C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6" name="Text Box 2">
          <a:extLst>
            <a:ext uri="{FF2B5EF4-FFF2-40B4-BE49-F238E27FC236}">
              <a16:creationId xmlns:a16="http://schemas.microsoft.com/office/drawing/2014/main" id="{00000000-0008-0000-0200-0000CC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7" name="Text Box 2">
          <a:extLst>
            <a:ext uri="{FF2B5EF4-FFF2-40B4-BE49-F238E27FC236}">
              <a16:creationId xmlns:a16="http://schemas.microsoft.com/office/drawing/2014/main" id="{00000000-0008-0000-0200-0000CD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8" name="Text Box 2">
          <a:extLst>
            <a:ext uri="{FF2B5EF4-FFF2-40B4-BE49-F238E27FC236}">
              <a16:creationId xmlns:a16="http://schemas.microsoft.com/office/drawing/2014/main" id="{00000000-0008-0000-0200-0000CE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19" name="Text Box 2">
          <a:extLst>
            <a:ext uri="{FF2B5EF4-FFF2-40B4-BE49-F238E27FC236}">
              <a16:creationId xmlns:a16="http://schemas.microsoft.com/office/drawing/2014/main" id="{00000000-0008-0000-0200-0000CF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0" name="Text Box 2">
          <a:extLst>
            <a:ext uri="{FF2B5EF4-FFF2-40B4-BE49-F238E27FC236}">
              <a16:creationId xmlns:a16="http://schemas.microsoft.com/office/drawing/2014/main" id="{00000000-0008-0000-0200-0000D0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1" name="Text Box 2">
          <a:extLst>
            <a:ext uri="{FF2B5EF4-FFF2-40B4-BE49-F238E27FC236}">
              <a16:creationId xmlns:a16="http://schemas.microsoft.com/office/drawing/2014/main" id="{00000000-0008-0000-0200-0000D1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2" name="Text Box 2">
          <a:extLst>
            <a:ext uri="{FF2B5EF4-FFF2-40B4-BE49-F238E27FC236}">
              <a16:creationId xmlns:a16="http://schemas.microsoft.com/office/drawing/2014/main" id="{00000000-0008-0000-0200-0000D2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3" name="Text Box 2">
          <a:extLst>
            <a:ext uri="{FF2B5EF4-FFF2-40B4-BE49-F238E27FC236}">
              <a16:creationId xmlns:a16="http://schemas.microsoft.com/office/drawing/2014/main" id="{00000000-0008-0000-0200-0000D3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4" name="Text Box 2">
          <a:extLst>
            <a:ext uri="{FF2B5EF4-FFF2-40B4-BE49-F238E27FC236}">
              <a16:creationId xmlns:a16="http://schemas.microsoft.com/office/drawing/2014/main" id="{00000000-0008-0000-0200-0000D4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5" name="Text Box 2">
          <a:extLst>
            <a:ext uri="{FF2B5EF4-FFF2-40B4-BE49-F238E27FC236}">
              <a16:creationId xmlns:a16="http://schemas.microsoft.com/office/drawing/2014/main" id="{00000000-0008-0000-0200-0000D5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6" name="Text Box 2">
          <a:extLst>
            <a:ext uri="{FF2B5EF4-FFF2-40B4-BE49-F238E27FC236}">
              <a16:creationId xmlns:a16="http://schemas.microsoft.com/office/drawing/2014/main" id="{00000000-0008-0000-0200-0000D6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7" name="Text Box 2">
          <a:extLst>
            <a:ext uri="{FF2B5EF4-FFF2-40B4-BE49-F238E27FC236}">
              <a16:creationId xmlns:a16="http://schemas.microsoft.com/office/drawing/2014/main" id="{00000000-0008-0000-0200-0000D7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8" name="Text Box 2">
          <a:extLst>
            <a:ext uri="{FF2B5EF4-FFF2-40B4-BE49-F238E27FC236}">
              <a16:creationId xmlns:a16="http://schemas.microsoft.com/office/drawing/2014/main" id="{00000000-0008-0000-0200-0000D8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29" name="Text Box 2">
          <a:extLst>
            <a:ext uri="{FF2B5EF4-FFF2-40B4-BE49-F238E27FC236}">
              <a16:creationId xmlns:a16="http://schemas.microsoft.com/office/drawing/2014/main" id="{00000000-0008-0000-0200-0000D9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30" name="Text Box 2">
          <a:extLst>
            <a:ext uri="{FF2B5EF4-FFF2-40B4-BE49-F238E27FC236}">
              <a16:creationId xmlns:a16="http://schemas.microsoft.com/office/drawing/2014/main" id="{00000000-0008-0000-0200-0000D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31" name="Text Box 2">
          <a:extLst>
            <a:ext uri="{FF2B5EF4-FFF2-40B4-BE49-F238E27FC236}">
              <a16:creationId xmlns:a16="http://schemas.microsoft.com/office/drawing/2014/main" id="{00000000-0008-0000-0200-0000D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2" name="Text Box 2">
          <a:extLst>
            <a:ext uri="{FF2B5EF4-FFF2-40B4-BE49-F238E27FC236}">
              <a16:creationId xmlns:a16="http://schemas.microsoft.com/office/drawing/2014/main" id="{00000000-0008-0000-0200-0000DC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3" name="Text Box 2">
          <a:extLst>
            <a:ext uri="{FF2B5EF4-FFF2-40B4-BE49-F238E27FC236}">
              <a16:creationId xmlns:a16="http://schemas.microsoft.com/office/drawing/2014/main" id="{00000000-0008-0000-0200-0000DD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4" name="Text Box 2">
          <a:extLst>
            <a:ext uri="{FF2B5EF4-FFF2-40B4-BE49-F238E27FC236}">
              <a16:creationId xmlns:a16="http://schemas.microsoft.com/office/drawing/2014/main" id="{00000000-0008-0000-0200-0000DE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5" name="Text Box 2">
          <a:extLst>
            <a:ext uri="{FF2B5EF4-FFF2-40B4-BE49-F238E27FC236}">
              <a16:creationId xmlns:a16="http://schemas.microsoft.com/office/drawing/2014/main" id="{00000000-0008-0000-0200-0000DF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6" name="Text Box 2">
          <a:extLst>
            <a:ext uri="{FF2B5EF4-FFF2-40B4-BE49-F238E27FC236}">
              <a16:creationId xmlns:a16="http://schemas.microsoft.com/office/drawing/2014/main" id="{00000000-0008-0000-0200-0000E0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7" name="Text Box 2">
          <a:extLst>
            <a:ext uri="{FF2B5EF4-FFF2-40B4-BE49-F238E27FC236}">
              <a16:creationId xmlns:a16="http://schemas.microsoft.com/office/drawing/2014/main" id="{00000000-0008-0000-0200-0000E1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8" name="Text Box 2">
          <a:extLst>
            <a:ext uri="{FF2B5EF4-FFF2-40B4-BE49-F238E27FC236}">
              <a16:creationId xmlns:a16="http://schemas.microsoft.com/office/drawing/2014/main" id="{00000000-0008-0000-0200-0000E2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39" name="Text Box 2">
          <a:extLst>
            <a:ext uri="{FF2B5EF4-FFF2-40B4-BE49-F238E27FC236}">
              <a16:creationId xmlns:a16="http://schemas.microsoft.com/office/drawing/2014/main" id="{00000000-0008-0000-0200-0000E3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40" name="Text Box 2">
          <a:extLst>
            <a:ext uri="{FF2B5EF4-FFF2-40B4-BE49-F238E27FC236}">
              <a16:creationId xmlns:a16="http://schemas.microsoft.com/office/drawing/2014/main" id="{00000000-0008-0000-0200-0000E4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41" name="Text Box 2">
          <a:extLst>
            <a:ext uri="{FF2B5EF4-FFF2-40B4-BE49-F238E27FC236}">
              <a16:creationId xmlns:a16="http://schemas.microsoft.com/office/drawing/2014/main" id="{00000000-0008-0000-0200-0000E502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2" name="Text Box 2">
          <a:extLst>
            <a:ext uri="{FF2B5EF4-FFF2-40B4-BE49-F238E27FC236}">
              <a16:creationId xmlns:a16="http://schemas.microsoft.com/office/drawing/2014/main" id="{00000000-0008-0000-0200-0000E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3" name="Text Box 2">
          <a:extLst>
            <a:ext uri="{FF2B5EF4-FFF2-40B4-BE49-F238E27FC236}">
              <a16:creationId xmlns:a16="http://schemas.microsoft.com/office/drawing/2014/main" id="{00000000-0008-0000-0200-0000E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4" name="Text Box 2">
          <a:extLst>
            <a:ext uri="{FF2B5EF4-FFF2-40B4-BE49-F238E27FC236}">
              <a16:creationId xmlns:a16="http://schemas.microsoft.com/office/drawing/2014/main" id="{00000000-0008-0000-0200-0000E8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5" name="Text Box 2">
          <a:extLst>
            <a:ext uri="{FF2B5EF4-FFF2-40B4-BE49-F238E27FC236}">
              <a16:creationId xmlns:a16="http://schemas.microsoft.com/office/drawing/2014/main" id="{00000000-0008-0000-0200-0000E9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6" name="Text Box 2">
          <a:extLst>
            <a:ext uri="{FF2B5EF4-FFF2-40B4-BE49-F238E27FC236}">
              <a16:creationId xmlns:a16="http://schemas.microsoft.com/office/drawing/2014/main" id="{00000000-0008-0000-0200-0000EA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7" name="Text Box 2">
          <a:extLst>
            <a:ext uri="{FF2B5EF4-FFF2-40B4-BE49-F238E27FC236}">
              <a16:creationId xmlns:a16="http://schemas.microsoft.com/office/drawing/2014/main" id="{00000000-0008-0000-0200-0000EB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8" name="Text Box 2">
          <a:extLst>
            <a:ext uri="{FF2B5EF4-FFF2-40B4-BE49-F238E27FC236}">
              <a16:creationId xmlns:a16="http://schemas.microsoft.com/office/drawing/2014/main" id="{00000000-0008-0000-0200-0000EC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49" name="Text Box 2">
          <a:extLst>
            <a:ext uri="{FF2B5EF4-FFF2-40B4-BE49-F238E27FC236}">
              <a16:creationId xmlns:a16="http://schemas.microsoft.com/office/drawing/2014/main" id="{00000000-0008-0000-0200-0000ED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0" name="Text Box 2">
          <a:extLst>
            <a:ext uri="{FF2B5EF4-FFF2-40B4-BE49-F238E27FC236}">
              <a16:creationId xmlns:a16="http://schemas.microsoft.com/office/drawing/2014/main" id="{00000000-0008-0000-0200-0000EE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1" name="Text Box 2">
          <a:extLst>
            <a:ext uri="{FF2B5EF4-FFF2-40B4-BE49-F238E27FC236}">
              <a16:creationId xmlns:a16="http://schemas.microsoft.com/office/drawing/2014/main" id="{00000000-0008-0000-0200-0000EF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2" name="Text Box 2">
          <a:extLst>
            <a:ext uri="{FF2B5EF4-FFF2-40B4-BE49-F238E27FC236}">
              <a16:creationId xmlns:a16="http://schemas.microsoft.com/office/drawing/2014/main" id="{00000000-0008-0000-0200-0000F0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3" name="Text Box 2">
          <a:extLst>
            <a:ext uri="{FF2B5EF4-FFF2-40B4-BE49-F238E27FC236}">
              <a16:creationId xmlns:a16="http://schemas.microsoft.com/office/drawing/2014/main" id="{00000000-0008-0000-0200-0000F1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4" name="Text Box 2">
          <a:extLst>
            <a:ext uri="{FF2B5EF4-FFF2-40B4-BE49-F238E27FC236}">
              <a16:creationId xmlns:a16="http://schemas.microsoft.com/office/drawing/2014/main" id="{00000000-0008-0000-0200-0000F2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5" name="Text Box 2">
          <a:extLst>
            <a:ext uri="{FF2B5EF4-FFF2-40B4-BE49-F238E27FC236}">
              <a16:creationId xmlns:a16="http://schemas.microsoft.com/office/drawing/2014/main" id="{00000000-0008-0000-0200-0000F3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6" name="Text Box 2">
          <a:extLst>
            <a:ext uri="{FF2B5EF4-FFF2-40B4-BE49-F238E27FC236}">
              <a16:creationId xmlns:a16="http://schemas.microsoft.com/office/drawing/2014/main" id="{00000000-0008-0000-0200-0000F4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7" name="Text Box 2">
          <a:extLst>
            <a:ext uri="{FF2B5EF4-FFF2-40B4-BE49-F238E27FC236}">
              <a16:creationId xmlns:a16="http://schemas.microsoft.com/office/drawing/2014/main" id="{00000000-0008-0000-0200-0000F5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8" name="Text Box 2">
          <a:extLst>
            <a:ext uri="{FF2B5EF4-FFF2-40B4-BE49-F238E27FC236}">
              <a16:creationId xmlns:a16="http://schemas.microsoft.com/office/drawing/2014/main" id="{00000000-0008-0000-0200-0000F6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59" name="Text Box 2">
          <a:extLst>
            <a:ext uri="{FF2B5EF4-FFF2-40B4-BE49-F238E27FC236}">
              <a16:creationId xmlns:a16="http://schemas.microsoft.com/office/drawing/2014/main" id="{00000000-0008-0000-0200-0000F7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60" name="Text Box 2">
          <a:extLst>
            <a:ext uri="{FF2B5EF4-FFF2-40B4-BE49-F238E27FC236}">
              <a16:creationId xmlns:a16="http://schemas.microsoft.com/office/drawing/2014/main" id="{00000000-0008-0000-0200-0000F8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61" name="Text Box 2">
          <a:extLst>
            <a:ext uri="{FF2B5EF4-FFF2-40B4-BE49-F238E27FC236}">
              <a16:creationId xmlns:a16="http://schemas.microsoft.com/office/drawing/2014/main" id="{00000000-0008-0000-0200-0000F902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2" name="Text Box 2">
          <a:extLst>
            <a:ext uri="{FF2B5EF4-FFF2-40B4-BE49-F238E27FC236}">
              <a16:creationId xmlns:a16="http://schemas.microsoft.com/office/drawing/2014/main" id="{00000000-0008-0000-0200-0000FA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3" name="Text Box 2">
          <a:extLst>
            <a:ext uri="{FF2B5EF4-FFF2-40B4-BE49-F238E27FC236}">
              <a16:creationId xmlns:a16="http://schemas.microsoft.com/office/drawing/2014/main" id="{00000000-0008-0000-0200-0000FB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4" name="Text Box 2">
          <a:extLst>
            <a:ext uri="{FF2B5EF4-FFF2-40B4-BE49-F238E27FC236}">
              <a16:creationId xmlns:a16="http://schemas.microsoft.com/office/drawing/2014/main" id="{00000000-0008-0000-0200-0000FC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5" name="Text Box 2">
          <a:extLst>
            <a:ext uri="{FF2B5EF4-FFF2-40B4-BE49-F238E27FC236}">
              <a16:creationId xmlns:a16="http://schemas.microsoft.com/office/drawing/2014/main" id="{00000000-0008-0000-0200-0000FD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6" name="Text Box 2">
          <a:extLst>
            <a:ext uri="{FF2B5EF4-FFF2-40B4-BE49-F238E27FC236}">
              <a16:creationId xmlns:a16="http://schemas.microsoft.com/office/drawing/2014/main" id="{00000000-0008-0000-0200-0000FE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7" name="Text Box 2">
          <a:extLst>
            <a:ext uri="{FF2B5EF4-FFF2-40B4-BE49-F238E27FC236}">
              <a16:creationId xmlns:a16="http://schemas.microsoft.com/office/drawing/2014/main" id="{00000000-0008-0000-0200-0000FF02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8" name="Text Box 2">
          <a:extLst>
            <a:ext uri="{FF2B5EF4-FFF2-40B4-BE49-F238E27FC236}">
              <a16:creationId xmlns:a16="http://schemas.microsoft.com/office/drawing/2014/main" id="{00000000-0008-0000-0200-00000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69" name="Text Box 2">
          <a:extLst>
            <a:ext uri="{FF2B5EF4-FFF2-40B4-BE49-F238E27FC236}">
              <a16:creationId xmlns:a16="http://schemas.microsoft.com/office/drawing/2014/main" id="{00000000-0008-0000-0200-00000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0" name="Text Box 2">
          <a:extLst>
            <a:ext uri="{FF2B5EF4-FFF2-40B4-BE49-F238E27FC236}">
              <a16:creationId xmlns:a16="http://schemas.microsoft.com/office/drawing/2014/main" id="{00000000-0008-0000-0200-00000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1" name="Text Box 2">
          <a:extLst>
            <a:ext uri="{FF2B5EF4-FFF2-40B4-BE49-F238E27FC236}">
              <a16:creationId xmlns:a16="http://schemas.microsoft.com/office/drawing/2014/main" id="{00000000-0008-0000-0200-00000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2" name="Text Box 2">
          <a:extLst>
            <a:ext uri="{FF2B5EF4-FFF2-40B4-BE49-F238E27FC236}">
              <a16:creationId xmlns:a16="http://schemas.microsoft.com/office/drawing/2014/main" id="{00000000-0008-0000-0200-00000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3" name="Text Box 2">
          <a:extLst>
            <a:ext uri="{FF2B5EF4-FFF2-40B4-BE49-F238E27FC236}">
              <a16:creationId xmlns:a16="http://schemas.microsoft.com/office/drawing/2014/main" id="{00000000-0008-0000-0200-00000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4" name="Text Box 2">
          <a:extLst>
            <a:ext uri="{FF2B5EF4-FFF2-40B4-BE49-F238E27FC236}">
              <a16:creationId xmlns:a16="http://schemas.microsoft.com/office/drawing/2014/main" id="{00000000-0008-0000-0200-000006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5" name="Text Box 2">
          <a:extLst>
            <a:ext uri="{FF2B5EF4-FFF2-40B4-BE49-F238E27FC236}">
              <a16:creationId xmlns:a16="http://schemas.microsoft.com/office/drawing/2014/main" id="{00000000-0008-0000-0200-000007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6" name="Text Box 2">
          <a:extLst>
            <a:ext uri="{FF2B5EF4-FFF2-40B4-BE49-F238E27FC236}">
              <a16:creationId xmlns:a16="http://schemas.microsoft.com/office/drawing/2014/main" id="{00000000-0008-0000-0200-000008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7" name="Text Box 2">
          <a:extLst>
            <a:ext uri="{FF2B5EF4-FFF2-40B4-BE49-F238E27FC236}">
              <a16:creationId xmlns:a16="http://schemas.microsoft.com/office/drawing/2014/main" id="{00000000-0008-0000-0200-000009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8" name="Text Box 2">
          <a:extLst>
            <a:ext uri="{FF2B5EF4-FFF2-40B4-BE49-F238E27FC236}">
              <a16:creationId xmlns:a16="http://schemas.microsoft.com/office/drawing/2014/main" id="{00000000-0008-0000-0200-00000A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79" name="Text Box 2">
          <a:extLst>
            <a:ext uri="{FF2B5EF4-FFF2-40B4-BE49-F238E27FC236}">
              <a16:creationId xmlns:a16="http://schemas.microsoft.com/office/drawing/2014/main" id="{00000000-0008-0000-0200-00000B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80" name="Text Box 2">
          <a:extLst>
            <a:ext uri="{FF2B5EF4-FFF2-40B4-BE49-F238E27FC236}">
              <a16:creationId xmlns:a16="http://schemas.microsoft.com/office/drawing/2014/main" id="{00000000-0008-0000-0200-00000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781" name="Text Box 2">
          <a:extLst>
            <a:ext uri="{FF2B5EF4-FFF2-40B4-BE49-F238E27FC236}">
              <a16:creationId xmlns:a16="http://schemas.microsoft.com/office/drawing/2014/main" id="{00000000-0008-0000-0200-00000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2" name="Text Box 2">
          <a:extLst>
            <a:ext uri="{FF2B5EF4-FFF2-40B4-BE49-F238E27FC236}">
              <a16:creationId xmlns:a16="http://schemas.microsoft.com/office/drawing/2014/main" id="{00000000-0008-0000-0200-00000E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3" name="Text Box 2">
          <a:extLst>
            <a:ext uri="{FF2B5EF4-FFF2-40B4-BE49-F238E27FC236}">
              <a16:creationId xmlns:a16="http://schemas.microsoft.com/office/drawing/2014/main" id="{00000000-0008-0000-0200-00000F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4" name="Text Box 2">
          <a:extLst>
            <a:ext uri="{FF2B5EF4-FFF2-40B4-BE49-F238E27FC236}">
              <a16:creationId xmlns:a16="http://schemas.microsoft.com/office/drawing/2014/main" id="{00000000-0008-0000-0200-000010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5" name="Text Box 2">
          <a:extLst>
            <a:ext uri="{FF2B5EF4-FFF2-40B4-BE49-F238E27FC236}">
              <a16:creationId xmlns:a16="http://schemas.microsoft.com/office/drawing/2014/main" id="{00000000-0008-0000-0200-000011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6" name="Text Box 2">
          <a:extLst>
            <a:ext uri="{FF2B5EF4-FFF2-40B4-BE49-F238E27FC236}">
              <a16:creationId xmlns:a16="http://schemas.microsoft.com/office/drawing/2014/main" id="{00000000-0008-0000-0200-000012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7" name="Text Box 2">
          <a:extLst>
            <a:ext uri="{FF2B5EF4-FFF2-40B4-BE49-F238E27FC236}">
              <a16:creationId xmlns:a16="http://schemas.microsoft.com/office/drawing/2014/main" id="{00000000-0008-0000-0200-000013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8" name="Text Box 2">
          <a:extLst>
            <a:ext uri="{FF2B5EF4-FFF2-40B4-BE49-F238E27FC236}">
              <a16:creationId xmlns:a16="http://schemas.microsoft.com/office/drawing/2014/main" id="{00000000-0008-0000-0200-000014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89" name="Text Box 2">
          <a:extLst>
            <a:ext uri="{FF2B5EF4-FFF2-40B4-BE49-F238E27FC236}">
              <a16:creationId xmlns:a16="http://schemas.microsoft.com/office/drawing/2014/main" id="{00000000-0008-0000-0200-000015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90" name="Text Box 2">
          <a:extLst>
            <a:ext uri="{FF2B5EF4-FFF2-40B4-BE49-F238E27FC236}">
              <a16:creationId xmlns:a16="http://schemas.microsoft.com/office/drawing/2014/main" id="{00000000-0008-0000-0200-000016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791" name="Text Box 2">
          <a:extLst>
            <a:ext uri="{FF2B5EF4-FFF2-40B4-BE49-F238E27FC236}">
              <a16:creationId xmlns:a16="http://schemas.microsoft.com/office/drawing/2014/main" id="{00000000-0008-0000-0200-000017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2" name="Text Box 2">
          <a:extLst>
            <a:ext uri="{FF2B5EF4-FFF2-40B4-BE49-F238E27FC236}">
              <a16:creationId xmlns:a16="http://schemas.microsoft.com/office/drawing/2014/main" id="{00000000-0008-0000-0200-000018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3" name="Text Box 2">
          <a:extLst>
            <a:ext uri="{FF2B5EF4-FFF2-40B4-BE49-F238E27FC236}">
              <a16:creationId xmlns:a16="http://schemas.microsoft.com/office/drawing/2014/main" id="{00000000-0008-0000-0200-000019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4" name="Text Box 2">
          <a:extLst>
            <a:ext uri="{FF2B5EF4-FFF2-40B4-BE49-F238E27FC236}">
              <a16:creationId xmlns:a16="http://schemas.microsoft.com/office/drawing/2014/main" id="{00000000-0008-0000-0200-00001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5" name="Text Box 2">
          <a:extLst>
            <a:ext uri="{FF2B5EF4-FFF2-40B4-BE49-F238E27FC236}">
              <a16:creationId xmlns:a16="http://schemas.microsoft.com/office/drawing/2014/main" id="{00000000-0008-0000-0200-00001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6" name="Text Box 2">
          <a:extLst>
            <a:ext uri="{FF2B5EF4-FFF2-40B4-BE49-F238E27FC236}">
              <a16:creationId xmlns:a16="http://schemas.microsoft.com/office/drawing/2014/main" id="{00000000-0008-0000-0200-00001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7" name="Text Box 2">
          <a:extLst>
            <a:ext uri="{FF2B5EF4-FFF2-40B4-BE49-F238E27FC236}">
              <a16:creationId xmlns:a16="http://schemas.microsoft.com/office/drawing/2014/main" id="{00000000-0008-0000-0200-00001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8" name="Text Box 2">
          <a:extLst>
            <a:ext uri="{FF2B5EF4-FFF2-40B4-BE49-F238E27FC236}">
              <a16:creationId xmlns:a16="http://schemas.microsoft.com/office/drawing/2014/main" id="{00000000-0008-0000-0200-00001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799" name="Text Box 2">
          <a:extLst>
            <a:ext uri="{FF2B5EF4-FFF2-40B4-BE49-F238E27FC236}">
              <a16:creationId xmlns:a16="http://schemas.microsoft.com/office/drawing/2014/main" id="{00000000-0008-0000-0200-00001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0" name="Text Box 2">
          <a:extLst>
            <a:ext uri="{FF2B5EF4-FFF2-40B4-BE49-F238E27FC236}">
              <a16:creationId xmlns:a16="http://schemas.microsoft.com/office/drawing/2014/main" id="{00000000-0008-0000-0200-00002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1" name="Text Box 2">
          <a:extLst>
            <a:ext uri="{FF2B5EF4-FFF2-40B4-BE49-F238E27FC236}">
              <a16:creationId xmlns:a16="http://schemas.microsoft.com/office/drawing/2014/main" id="{00000000-0008-0000-0200-00002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2" name="Text Box 2">
          <a:extLst>
            <a:ext uri="{FF2B5EF4-FFF2-40B4-BE49-F238E27FC236}">
              <a16:creationId xmlns:a16="http://schemas.microsoft.com/office/drawing/2014/main" id="{00000000-0008-0000-0200-000022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3" name="Text Box 2">
          <a:extLst>
            <a:ext uri="{FF2B5EF4-FFF2-40B4-BE49-F238E27FC236}">
              <a16:creationId xmlns:a16="http://schemas.microsoft.com/office/drawing/2014/main" id="{00000000-0008-0000-0200-000023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4" name="Text Box 2">
          <a:extLst>
            <a:ext uri="{FF2B5EF4-FFF2-40B4-BE49-F238E27FC236}">
              <a16:creationId xmlns:a16="http://schemas.microsoft.com/office/drawing/2014/main" id="{00000000-0008-0000-0200-000024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5" name="Text Box 2">
          <a:extLst>
            <a:ext uri="{FF2B5EF4-FFF2-40B4-BE49-F238E27FC236}">
              <a16:creationId xmlns:a16="http://schemas.microsoft.com/office/drawing/2014/main" id="{00000000-0008-0000-0200-000025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6" name="Text Box 2">
          <a:extLst>
            <a:ext uri="{FF2B5EF4-FFF2-40B4-BE49-F238E27FC236}">
              <a16:creationId xmlns:a16="http://schemas.microsoft.com/office/drawing/2014/main" id="{00000000-0008-0000-0200-000026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7" name="Text Box 2">
          <a:extLst>
            <a:ext uri="{FF2B5EF4-FFF2-40B4-BE49-F238E27FC236}">
              <a16:creationId xmlns:a16="http://schemas.microsoft.com/office/drawing/2014/main" id="{00000000-0008-0000-0200-000027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8" name="Text Box 2">
          <a:extLst>
            <a:ext uri="{FF2B5EF4-FFF2-40B4-BE49-F238E27FC236}">
              <a16:creationId xmlns:a16="http://schemas.microsoft.com/office/drawing/2014/main" id="{00000000-0008-0000-0200-000028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09" name="Text Box 2">
          <a:extLst>
            <a:ext uri="{FF2B5EF4-FFF2-40B4-BE49-F238E27FC236}">
              <a16:creationId xmlns:a16="http://schemas.microsoft.com/office/drawing/2014/main" id="{00000000-0008-0000-0200-000029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10" name="Text Box 2">
          <a:extLst>
            <a:ext uri="{FF2B5EF4-FFF2-40B4-BE49-F238E27FC236}">
              <a16:creationId xmlns:a16="http://schemas.microsoft.com/office/drawing/2014/main" id="{00000000-0008-0000-0200-00002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11" name="Text Box 2">
          <a:extLst>
            <a:ext uri="{FF2B5EF4-FFF2-40B4-BE49-F238E27FC236}">
              <a16:creationId xmlns:a16="http://schemas.microsoft.com/office/drawing/2014/main" id="{00000000-0008-0000-0200-00002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2" name="Text Box 2">
          <a:extLst>
            <a:ext uri="{FF2B5EF4-FFF2-40B4-BE49-F238E27FC236}">
              <a16:creationId xmlns:a16="http://schemas.microsoft.com/office/drawing/2014/main" id="{00000000-0008-0000-0200-00002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3" name="Text Box 2">
          <a:extLst>
            <a:ext uri="{FF2B5EF4-FFF2-40B4-BE49-F238E27FC236}">
              <a16:creationId xmlns:a16="http://schemas.microsoft.com/office/drawing/2014/main" id="{00000000-0008-0000-0200-00002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4" name="Text Box 2">
          <a:extLst>
            <a:ext uri="{FF2B5EF4-FFF2-40B4-BE49-F238E27FC236}">
              <a16:creationId xmlns:a16="http://schemas.microsoft.com/office/drawing/2014/main" id="{00000000-0008-0000-0200-00002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5" name="Text Box 2">
          <a:extLst>
            <a:ext uri="{FF2B5EF4-FFF2-40B4-BE49-F238E27FC236}">
              <a16:creationId xmlns:a16="http://schemas.microsoft.com/office/drawing/2014/main" id="{00000000-0008-0000-0200-00002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6" name="Text Box 2">
          <a:extLst>
            <a:ext uri="{FF2B5EF4-FFF2-40B4-BE49-F238E27FC236}">
              <a16:creationId xmlns:a16="http://schemas.microsoft.com/office/drawing/2014/main" id="{00000000-0008-0000-0200-00003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7" name="Text Box 2">
          <a:extLst>
            <a:ext uri="{FF2B5EF4-FFF2-40B4-BE49-F238E27FC236}">
              <a16:creationId xmlns:a16="http://schemas.microsoft.com/office/drawing/2014/main" id="{00000000-0008-0000-0200-00003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8" name="Text Box 2">
          <a:extLst>
            <a:ext uri="{FF2B5EF4-FFF2-40B4-BE49-F238E27FC236}">
              <a16:creationId xmlns:a16="http://schemas.microsoft.com/office/drawing/2014/main" id="{00000000-0008-0000-0200-00003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19" name="Text Box 2">
          <a:extLst>
            <a:ext uri="{FF2B5EF4-FFF2-40B4-BE49-F238E27FC236}">
              <a16:creationId xmlns:a16="http://schemas.microsoft.com/office/drawing/2014/main" id="{00000000-0008-0000-0200-00003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0" name="Text Box 2">
          <a:extLst>
            <a:ext uri="{FF2B5EF4-FFF2-40B4-BE49-F238E27FC236}">
              <a16:creationId xmlns:a16="http://schemas.microsoft.com/office/drawing/2014/main" id="{00000000-0008-0000-0200-00003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1" name="Text Box 2">
          <a:extLst>
            <a:ext uri="{FF2B5EF4-FFF2-40B4-BE49-F238E27FC236}">
              <a16:creationId xmlns:a16="http://schemas.microsoft.com/office/drawing/2014/main" id="{00000000-0008-0000-0200-00003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2" name="Text Box 2">
          <a:extLst>
            <a:ext uri="{FF2B5EF4-FFF2-40B4-BE49-F238E27FC236}">
              <a16:creationId xmlns:a16="http://schemas.microsoft.com/office/drawing/2014/main" id="{00000000-0008-0000-0200-000036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3" name="Text Box 2">
          <a:extLst>
            <a:ext uri="{FF2B5EF4-FFF2-40B4-BE49-F238E27FC236}">
              <a16:creationId xmlns:a16="http://schemas.microsoft.com/office/drawing/2014/main" id="{00000000-0008-0000-0200-000037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4" name="Text Box 2">
          <a:extLst>
            <a:ext uri="{FF2B5EF4-FFF2-40B4-BE49-F238E27FC236}">
              <a16:creationId xmlns:a16="http://schemas.microsoft.com/office/drawing/2014/main" id="{00000000-0008-0000-0200-000038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5" name="Text Box 2">
          <a:extLst>
            <a:ext uri="{FF2B5EF4-FFF2-40B4-BE49-F238E27FC236}">
              <a16:creationId xmlns:a16="http://schemas.microsoft.com/office/drawing/2014/main" id="{00000000-0008-0000-0200-000039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6" name="Text Box 2">
          <a:extLst>
            <a:ext uri="{FF2B5EF4-FFF2-40B4-BE49-F238E27FC236}">
              <a16:creationId xmlns:a16="http://schemas.microsoft.com/office/drawing/2014/main" id="{00000000-0008-0000-0200-00003A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7" name="Text Box 2">
          <a:extLst>
            <a:ext uri="{FF2B5EF4-FFF2-40B4-BE49-F238E27FC236}">
              <a16:creationId xmlns:a16="http://schemas.microsoft.com/office/drawing/2014/main" id="{00000000-0008-0000-0200-00003B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8" name="Text Box 2">
          <a:extLst>
            <a:ext uri="{FF2B5EF4-FFF2-40B4-BE49-F238E27FC236}">
              <a16:creationId xmlns:a16="http://schemas.microsoft.com/office/drawing/2014/main" id="{00000000-0008-0000-0200-00003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29" name="Text Box 2">
          <a:extLst>
            <a:ext uri="{FF2B5EF4-FFF2-40B4-BE49-F238E27FC236}">
              <a16:creationId xmlns:a16="http://schemas.microsoft.com/office/drawing/2014/main" id="{00000000-0008-0000-0200-00003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30" name="Text Box 2">
          <a:extLst>
            <a:ext uri="{FF2B5EF4-FFF2-40B4-BE49-F238E27FC236}">
              <a16:creationId xmlns:a16="http://schemas.microsoft.com/office/drawing/2014/main" id="{00000000-0008-0000-0200-00003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31" name="Text Box 2">
          <a:extLst>
            <a:ext uri="{FF2B5EF4-FFF2-40B4-BE49-F238E27FC236}">
              <a16:creationId xmlns:a16="http://schemas.microsoft.com/office/drawing/2014/main" id="{00000000-0008-0000-0200-00003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2" name="Text Box 2">
          <a:extLst>
            <a:ext uri="{FF2B5EF4-FFF2-40B4-BE49-F238E27FC236}">
              <a16:creationId xmlns:a16="http://schemas.microsoft.com/office/drawing/2014/main" id="{00000000-0008-0000-0200-000040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3" name="Text Box 2">
          <a:extLst>
            <a:ext uri="{FF2B5EF4-FFF2-40B4-BE49-F238E27FC236}">
              <a16:creationId xmlns:a16="http://schemas.microsoft.com/office/drawing/2014/main" id="{00000000-0008-0000-0200-000041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4" name="Text Box 2">
          <a:extLst>
            <a:ext uri="{FF2B5EF4-FFF2-40B4-BE49-F238E27FC236}">
              <a16:creationId xmlns:a16="http://schemas.microsoft.com/office/drawing/2014/main" id="{00000000-0008-0000-0200-000042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5" name="Text Box 2">
          <a:extLst>
            <a:ext uri="{FF2B5EF4-FFF2-40B4-BE49-F238E27FC236}">
              <a16:creationId xmlns:a16="http://schemas.microsoft.com/office/drawing/2014/main" id="{00000000-0008-0000-0200-000043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6" name="Text Box 2">
          <a:extLst>
            <a:ext uri="{FF2B5EF4-FFF2-40B4-BE49-F238E27FC236}">
              <a16:creationId xmlns:a16="http://schemas.microsoft.com/office/drawing/2014/main" id="{00000000-0008-0000-0200-000044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7" name="Text Box 2">
          <a:extLst>
            <a:ext uri="{FF2B5EF4-FFF2-40B4-BE49-F238E27FC236}">
              <a16:creationId xmlns:a16="http://schemas.microsoft.com/office/drawing/2014/main" id="{00000000-0008-0000-0200-000045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8" name="Text Box 2">
          <a:extLst>
            <a:ext uri="{FF2B5EF4-FFF2-40B4-BE49-F238E27FC236}">
              <a16:creationId xmlns:a16="http://schemas.microsoft.com/office/drawing/2014/main" id="{00000000-0008-0000-0200-000046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39" name="Text Box 2">
          <a:extLst>
            <a:ext uri="{FF2B5EF4-FFF2-40B4-BE49-F238E27FC236}">
              <a16:creationId xmlns:a16="http://schemas.microsoft.com/office/drawing/2014/main" id="{00000000-0008-0000-0200-000047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40" name="Text Box 2">
          <a:extLst>
            <a:ext uri="{FF2B5EF4-FFF2-40B4-BE49-F238E27FC236}">
              <a16:creationId xmlns:a16="http://schemas.microsoft.com/office/drawing/2014/main" id="{00000000-0008-0000-0200-000048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41" name="Text Box 2">
          <a:extLst>
            <a:ext uri="{FF2B5EF4-FFF2-40B4-BE49-F238E27FC236}">
              <a16:creationId xmlns:a16="http://schemas.microsoft.com/office/drawing/2014/main" id="{00000000-0008-0000-0200-000049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2" name="Text Box 2">
          <a:extLst>
            <a:ext uri="{FF2B5EF4-FFF2-40B4-BE49-F238E27FC236}">
              <a16:creationId xmlns:a16="http://schemas.microsoft.com/office/drawing/2014/main" id="{00000000-0008-0000-0200-00004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3" name="Text Box 2">
          <a:extLst>
            <a:ext uri="{FF2B5EF4-FFF2-40B4-BE49-F238E27FC236}">
              <a16:creationId xmlns:a16="http://schemas.microsoft.com/office/drawing/2014/main" id="{00000000-0008-0000-0200-00004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4" name="Text Box 2">
          <a:extLst>
            <a:ext uri="{FF2B5EF4-FFF2-40B4-BE49-F238E27FC236}">
              <a16:creationId xmlns:a16="http://schemas.microsoft.com/office/drawing/2014/main" id="{00000000-0008-0000-0200-00004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5" name="Text Box 2">
          <a:extLst>
            <a:ext uri="{FF2B5EF4-FFF2-40B4-BE49-F238E27FC236}">
              <a16:creationId xmlns:a16="http://schemas.microsoft.com/office/drawing/2014/main" id="{00000000-0008-0000-0200-00004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6" name="Text Box 2">
          <a:extLst>
            <a:ext uri="{FF2B5EF4-FFF2-40B4-BE49-F238E27FC236}">
              <a16:creationId xmlns:a16="http://schemas.microsoft.com/office/drawing/2014/main" id="{00000000-0008-0000-0200-00004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7" name="Text Box 2">
          <a:extLst>
            <a:ext uri="{FF2B5EF4-FFF2-40B4-BE49-F238E27FC236}">
              <a16:creationId xmlns:a16="http://schemas.microsoft.com/office/drawing/2014/main" id="{00000000-0008-0000-0200-00004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8" name="Text Box 2">
          <a:extLst>
            <a:ext uri="{FF2B5EF4-FFF2-40B4-BE49-F238E27FC236}">
              <a16:creationId xmlns:a16="http://schemas.microsoft.com/office/drawing/2014/main" id="{00000000-0008-0000-0200-00005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49" name="Text Box 2">
          <a:extLst>
            <a:ext uri="{FF2B5EF4-FFF2-40B4-BE49-F238E27FC236}">
              <a16:creationId xmlns:a16="http://schemas.microsoft.com/office/drawing/2014/main" id="{00000000-0008-0000-0200-00005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0" name="Text Box 2">
          <a:extLst>
            <a:ext uri="{FF2B5EF4-FFF2-40B4-BE49-F238E27FC236}">
              <a16:creationId xmlns:a16="http://schemas.microsoft.com/office/drawing/2014/main" id="{00000000-0008-0000-0200-000052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1" name="Text Box 2">
          <a:extLst>
            <a:ext uri="{FF2B5EF4-FFF2-40B4-BE49-F238E27FC236}">
              <a16:creationId xmlns:a16="http://schemas.microsoft.com/office/drawing/2014/main" id="{00000000-0008-0000-0200-000053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2" name="Text Box 2">
          <a:extLst>
            <a:ext uri="{FF2B5EF4-FFF2-40B4-BE49-F238E27FC236}">
              <a16:creationId xmlns:a16="http://schemas.microsoft.com/office/drawing/2014/main" id="{00000000-0008-0000-0200-000054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3" name="Text Box 2">
          <a:extLst>
            <a:ext uri="{FF2B5EF4-FFF2-40B4-BE49-F238E27FC236}">
              <a16:creationId xmlns:a16="http://schemas.microsoft.com/office/drawing/2014/main" id="{00000000-0008-0000-0200-000055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4" name="Text Box 2">
          <a:extLst>
            <a:ext uri="{FF2B5EF4-FFF2-40B4-BE49-F238E27FC236}">
              <a16:creationId xmlns:a16="http://schemas.microsoft.com/office/drawing/2014/main" id="{00000000-0008-0000-0200-000056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5" name="Text Box 2">
          <a:extLst>
            <a:ext uri="{FF2B5EF4-FFF2-40B4-BE49-F238E27FC236}">
              <a16:creationId xmlns:a16="http://schemas.microsoft.com/office/drawing/2014/main" id="{00000000-0008-0000-0200-000057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6" name="Text Box 2">
          <a:extLst>
            <a:ext uri="{FF2B5EF4-FFF2-40B4-BE49-F238E27FC236}">
              <a16:creationId xmlns:a16="http://schemas.microsoft.com/office/drawing/2014/main" id="{00000000-0008-0000-0200-000058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7" name="Text Box 2">
          <a:extLst>
            <a:ext uri="{FF2B5EF4-FFF2-40B4-BE49-F238E27FC236}">
              <a16:creationId xmlns:a16="http://schemas.microsoft.com/office/drawing/2014/main" id="{00000000-0008-0000-0200-000059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8" name="Text Box 2">
          <a:extLst>
            <a:ext uri="{FF2B5EF4-FFF2-40B4-BE49-F238E27FC236}">
              <a16:creationId xmlns:a16="http://schemas.microsoft.com/office/drawing/2014/main" id="{00000000-0008-0000-0200-00005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59" name="Text Box 2">
          <a:extLst>
            <a:ext uri="{FF2B5EF4-FFF2-40B4-BE49-F238E27FC236}">
              <a16:creationId xmlns:a16="http://schemas.microsoft.com/office/drawing/2014/main" id="{00000000-0008-0000-0200-00005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60" name="Text Box 2">
          <a:extLst>
            <a:ext uri="{FF2B5EF4-FFF2-40B4-BE49-F238E27FC236}">
              <a16:creationId xmlns:a16="http://schemas.microsoft.com/office/drawing/2014/main" id="{00000000-0008-0000-0200-00005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61" name="Text Box 2">
          <a:extLst>
            <a:ext uri="{FF2B5EF4-FFF2-40B4-BE49-F238E27FC236}">
              <a16:creationId xmlns:a16="http://schemas.microsoft.com/office/drawing/2014/main" id="{00000000-0008-0000-0200-00005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2" name="Text Box 2">
          <a:extLst>
            <a:ext uri="{FF2B5EF4-FFF2-40B4-BE49-F238E27FC236}">
              <a16:creationId xmlns:a16="http://schemas.microsoft.com/office/drawing/2014/main" id="{00000000-0008-0000-0200-00005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3" name="Text Box 2">
          <a:extLst>
            <a:ext uri="{FF2B5EF4-FFF2-40B4-BE49-F238E27FC236}">
              <a16:creationId xmlns:a16="http://schemas.microsoft.com/office/drawing/2014/main" id="{00000000-0008-0000-0200-00005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4" name="Text Box 2">
          <a:extLst>
            <a:ext uri="{FF2B5EF4-FFF2-40B4-BE49-F238E27FC236}">
              <a16:creationId xmlns:a16="http://schemas.microsoft.com/office/drawing/2014/main" id="{00000000-0008-0000-0200-00006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5" name="Text Box 2">
          <a:extLst>
            <a:ext uri="{FF2B5EF4-FFF2-40B4-BE49-F238E27FC236}">
              <a16:creationId xmlns:a16="http://schemas.microsoft.com/office/drawing/2014/main" id="{00000000-0008-0000-0200-00006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6" name="Text Box 2">
          <a:extLst>
            <a:ext uri="{FF2B5EF4-FFF2-40B4-BE49-F238E27FC236}">
              <a16:creationId xmlns:a16="http://schemas.microsoft.com/office/drawing/2014/main" id="{00000000-0008-0000-0200-00006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7" name="Text Box 2">
          <a:extLst>
            <a:ext uri="{FF2B5EF4-FFF2-40B4-BE49-F238E27FC236}">
              <a16:creationId xmlns:a16="http://schemas.microsoft.com/office/drawing/2014/main" id="{00000000-0008-0000-0200-00006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8" name="Text Box 2">
          <a:extLst>
            <a:ext uri="{FF2B5EF4-FFF2-40B4-BE49-F238E27FC236}">
              <a16:creationId xmlns:a16="http://schemas.microsoft.com/office/drawing/2014/main" id="{00000000-0008-0000-0200-00006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69" name="Text Box 2">
          <a:extLst>
            <a:ext uri="{FF2B5EF4-FFF2-40B4-BE49-F238E27FC236}">
              <a16:creationId xmlns:a16="http://schemas.microsoft.com/office/drawing/2014/main" id="{00000000-0008-0000-0200-00006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0" name="Text Box 2">
          <a:extLst>
            <a:ext uri="{FF2B5EF4-FFF2-40B4-BE49-F238E27FC236}">
              <a16:creationId xmlns:a16="http://schemas.microsoft.com/office/drawing/2014/main" id="{00000000-0008-0000-0200-000066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1" name="Text Box 2">
          <a:extLst>
            <a:ext uri="{FF2B5EF4-FFF2-40B4-BE49-F238E27FC236}">
              <a16:creationId xmlns:a16="http://schemas.microsoft.com/office/drawing/2014/main" id="{00000000-0008-0000-0200-000067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2" name="Text Box 2">
          <a:extLst>
            <a:ext uri="{FF2B5EF4-FFF2-40B4-BE49-F238E27FC236}">
              <a16:creationId xmlns:a16="http://schemas.microsoft.com/office/drawing/2014/main" id="{00000000-0008-0000-0200-000068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3" name="Text Box 2">
          <a:extLst>
            <a:ext uri="{FF2B5EF4-FFF2-40B4-BE49-F238E27FC236}">
              <a16:creationId xmlns:a16="http://schemas.microsoft.com/office/drawing/2014/main" id="{00000000-0008-0000-0200-000069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4" name="Text Box 2">
          <a:extLst>
            <a:ext uri="{FF2B5EF4-FFF2-40B4-BE49-F238E27FC236}">
              <a16:creationId xmlns:a16="http://schemas.microsoft.com/office/drawing/2014/main" id="{00000000-0008-0000-0200-00006A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5" name="Text Box 2">
          <a:extLst>
            <a:ext uri="{FF2B5EF4-FFF2-40B4-BE49-F238E27FC236}">
              <a16:creationId xmlns:a16="http://schemas.microsoft.com/office/drawing/2014/main" id="{00000000-0008-0000-0200-00006B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6" name="Text Box 2">
          <a:extLst>
            <a:ext uri="{FF2B5EF4-FFF2-40B4-BE49-F238E27FC236}">
              <a16:creationId xmlns:a16="http://schemas.microsoft.com/office/drawing/2014/main" id="{00000000-0008-0000-0200-00006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7" name="Text Box 2">
          <a:extLst>
            <a:ext uri="{FF2B5EF4-FFF2-40B4-BE49-F238E27FC236}">
              <a16:creationId xmlns:a16="http://schemas.microsoft.com/office/drawing/2014/main" id="{00000000-0008-0000-0200-00006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8" name="Text Box 2">
          <a:extLst>
            <a:ext uri="{FF2B5EF4-FFF2-40B4-BE49-F238E27FC236}">
              <a16:creationId xmlns:a16="http://schemas.microsoft.com/office/drawing/2014/main" id="{00000000-0008-0000-0200-00006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79" name="Text Box 2">
          <a:extLst>
            <a:ext uri="{FF2B5EF4-FFF2-40B4-BE49-F238E27FC236}">
              <a16:creationId xmlns:a16="http://schemas.microsoft.com/office/drawing/2014/main" id="{00000000-0008-0000-0200-00006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80" name="Text Box 2">
          <a:extLst>
            <a:ext uri="{FF2B5EF4-FFF2-40B4-BE49-F238E27FC236}">
              <a16:creationId xmlns:a16="http://schemas.microsoft.com/office/drawing/2014/main" id="{00000000-0008-0000-0200-00007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881" name="Text Box 2">
          <a:extLst>
            <a:ext uri="{FF2B5EF4-FFF2-40B4-BE49-F238E27FC236}">
              <a16:creationId xmlns:a16="http://schemas.microsoft.com/office/drawing/2014/main" id="{00000000-0008-0000-0200-00007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2" name="Text Box 2">
          <a:extLst>
            <a:ext uri="{FF2B5EF4-FFF2-40B4-BE49-F238E27FC236}">
              <a16:creationId xmlns:a16="http://schemas.microsoft.com/office/drawing/2014/main" id="{00000000-0008-0000-0200-000072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3" name="Text Box 2">
          <a:extLst>
            <a:ext uri="{FF2B5EF4-FFF2-40B4-BE49-F238E27FC236}">
              <a16:creationId xmlns:a16="http://schemas.microsoft.com/office/drawing/2014/main" id="{00000000-0008-0000-0200-000073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4" name="Text Box 2">
          <a:extLst>
            <a:ext uri="{FF2B5EF4-FFF2-40B4-BE49-F238E27FC236}">
              <a16:creationId xmlns:a16="http://schemas.microsoft.com/office/drawing/2014/main" id="{00000000-0008-0000-0200-000074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5" name="Text Box 2">
          <a:extLst>
            <a:ext uri="{FF2B5EF4-FFF2-40B4-BE49-F238E27FC236}">
              <a16:creationId xmlns:a16="http://schemas.microsoft.com/office/drawing/2014/main" id="{00000000-0008-0000-0200-000075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6" name="Text Box 2">
          <a:extLst>
            <a:ext uri="{FF2B5EF4-FFF2-40B4-BE49-F238E27FC236}">
              <a16:creationId xmlns:a16="http://schemas.microsoft.com/office/drawing/2014/main" id="{00000000-0008-0000-0200-000076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7" name="Text Box 2">
          <a:extLst>
            <a:ext uri="{FF2B5EF4-FFF2-40B4-BE49-F238E27FC236}">
              <a16:creationId xmlns:a16="http://schemas.microsoft.com/office/drawing/2014/main" id="{00000000-0008-0000-0200-000077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8" name="Text Box 2">
          <a:extLst>
            <a:ext uri="{FF2B5EF4-FFF2-40B4-BE49-F238E27FC236}">
              <a16:creationId xmlns:a16="http://schemas.microsoft.com/office/drawing/2014/main" id="{00000000-0008-0000-0200-000078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89" name="Text Box 2">
          <a:extLst>
            <a:ext uri="{FF2B5EF4-FFF2-40B4-BE49-F238E27FC236}">
              <a16:creationId xmlns:a16="http://schemas.microsoft.com/office/drawing/2014/main" id="{00000000-0008-0000-0200-000079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90" name="Text Box 2">
          <a:extLst>
            <a:ext uri="{FF2B5EF4-FFF2-40B4-BE49-F238E27FC236}">
              <a16:creationId xmlns:a16="http://schemas.microsoft.com/office/drawing/2014/main" id="{00000000-0008-0000-0200-00007A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891" name="Text Box 2">
          <a:extLst>
            <a:ext uri="{FF2B5EF4-FFF2-40B4-BE49-F238E27FC236}">
              <a16:creationId xmlns:a16="http://schemas.microsoft.com/office/drawing/2014/main" id="{00000000-0008-0000-0200-00007B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2" name="Text Box 2">
          <a:extLst>
            <a:ext uri="{FF2B5EF4-FFF2-40B4-BE49-F238E27FC236}">
              <a16:creationId xmlns:a16="http://schemas.microsoft.com/office/drawing/2014/main" id="{00000000-0008-0000-0200-00007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3" name="Text Box 2">
          <a:extLst>
            <a:ext uri="{FF2B5EF4-FFF2-40B4-BE49-F238E27FC236}">
              <a16:creationId xmlns:a16="http://schemas.microsoft.com/office/drawing/2014/main" id="{00000000-0008-0000-0200-00007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4" name="Text Box 2">
          <a:extLst>
            <a:ext uri="{FF2B5EF4-FFF2-40B4-BE49-F238E27FC236}">
              <a16:creationId xmlns:a16="http://schemas.microsoft.com/office/drawing/2014/main" id="{00000000-0008-0000-0200-00007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5" name="Text Box 2">
          <a:extLst>
            <a:ext uri="{FF2B5EF4-FFF2-40B4-BE49-F238E27FC236}">
              <a16:creationId xmlns:a16="http://schemas.microsoft.com/office/drawing/2014/main" id="{00000000-0008-0000-0200-00007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6" name="Text Box 2">
          <a:extLst>
            <a:ext uri="{FF2B5EF4-FFF2-40B4-BE49-F238E27FC236}">
              <a16:creationId xmlns:a16="http://schemas.microsoft.com/office/drawing/2014/main" id="{00000000-0008-0000-0200-00008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7" name="Text Box 2">
          <a:extLst>
            <a:ext uri="{FF2B5EF4-FFF2-40B4-BE49-F238E27FC236}">
              <a16:creationId xmlns:a16="http://schemas.microsoft.com/office/drawing/2014/main" id="{00000000-0008-0000-0200-00008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8" name="Text Box 2">
          <a:extLst>
            <a:ext uri="{FF2B5EF4-FFF2-40B4-BE49-F238E27FC236}">
              <a16:creationId xmlns:a16="http://schemas.microsoft.com/office/drawing/2014/main" id="{00000000-0008-0000-0200-000082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899" name="Text Box 2">
          <a:extLst>
            <a:ext uri="{FF2B5EF4-FFF2-40B4-BE49-F238E27FC236}">
              <a16:creationId xmlns:a16="http://schemas.microsoft.com/office/drawing/2014/main" id="{00000000-0008-0000-0200-000083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0" name="Text Box 2">
          <a:extLst>
            <a:ext uri="{FF2B5EF4-FFF2-40B4-BE49-F238E27FC236}">
              <a16:creationId xmlns:a16="http://schemas.microsoft.com/office/drawing/2014/main" id="{00000000-0008-0000-0200-000084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1" name="Text Box 2">
          <a:extLst>
            <a:ext uri="{FF2B5EF4-FFF2-40B4-BE49-F238E27FC236}">
              <a16:creationId xmlns:a16="http://schemas.microsoft.com/office/drawing/2014/main" id="{00000000-0008-0000-0200-000085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2" name="Text Box 2">
          <a:extLst>
            <a:ext uri="{FF2B5EF4-FFF2-40B4-BE49-F238E27FC236}">
              <a16:creationId xmlns:a16="http://schemas.microsoft.com/office/drawing/2014/main" id="{00000000-0008-0000-0200-000086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3" name="Text Box 2">
          <a:extLst>
            <a:ext uri="{FF2B5EF4-FFF2-40B4-BE49-F238E27FC236}">
              <a16:creationId xmlns:a16="http://schemas.microsoft.com/office/drawing/2014/main" id="{00000000-0008-0000-0200-000087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4" name="Text Box 2">
          <a:extLst>
            <a:ext uri="{FF2B5EF4-FFF2-40B4-BE49-F238E27FC236}">
              <a16:creationId xmlns:a16="http://schemas.microsoft.com/office/drawing/2014/main" id="{00000000-0008-0000-0200-000088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5" name="Text Box 2">
          <a:extLst>
            <a:ext uri="{FF2B5EF4-FFF2-40B4-BE49-F238E27FC236}">
              <a16:creationId xmlns:a16="http://schemas.microsoft.com/office/drawing/2014/main" id="{00000000-0008-0000-0200-000089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6" name="Text Box 2">
          <a:extLst>
            <a:ext uri="{FF2B5EF4-FFF2-40B4-BE49-F238E27FC236}">
              <a16:creationId xmlns:a16="http://schemas.microsoft.com/office/drawing/2014/main" id="{00000000-0008-0000-0200-00008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7" name="Text Box 2">
          <a:extLst>
            <a:ext uri="{FF2B5EF4-FFF2-40B4-BE49-F238E27FC236}">
              <a16:creationId xmlns:a16="http://schemas.microsoft.com/office/drawing/2014/main" id="{00000000-0008-0000-0200-00008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8" name="Text Box 2">
          <a:extLst>
            <a:ext uri="{FF2B5EF4-FFF2-40B4-BE49-F238E27FC236}">
              <a16:creationId xmlns:a16="http://schemas.microsoft.com/office/drawing/2014/main" id="{00000000-0008-0000-0200-00008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09" name="Text Box 2">
          <a:extLst>
            <a:ext uri="{FF2B5EF4-FFF2-40B4-BE49-F238E27FC236}">
              <a16:creationId xmlns:a16="http://schemas.microsoft.com/office/drawing/2014/main" id="{00000000-0008-0000-0200-00008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10" name="Text Box 2">
          <a:extLst>
            <a:ext uri="{FF2B5EF4-FFF2-40B4-BE49-F238E27FC236}">
              <a16:creationId xmlns:a16="http://schemas.microsoft.com/office/drawing/2014/main" id="{00000000-0008-0000-0200-00008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11" name="Text Box 2">
          <a:extLst>
            <a:ext uri="{FF2B5EF4-FFF2-40B4-BE49-F238E27FC236}">
              <a16:creationId xmlns:a16="http://schemas.microsoft.com/office/drawing/2014/main" id="{00000000-0008-0000-0200-00008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2" name="Text Box 2">
          <a:extLst>
            <a:ext uri="{FF2B5EF4-FFF2-40B4-BE49-F238E27FC236}">
              <a16:creationId xmlns:a16="http://schemas.microsoft.com/office/drawing/2014/main" id="{00000000-0008-0000-0200-00009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3" name="Text Box 2">
          <a:extLst>
            <a:ext uri="{FF2B5EF4-FFF2-40B4-BE49-F238E27FC236}">
              <a16:creationId xmlns:a16="http://schemas.microsoft.com/office/drawing/2014/main" id="{00000000-0008-0000-0200-00009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4" name="Text Box 2">
          <a:extLst>
            <a:ext uri="{FF2B5EF4-FFF2-40B4-BE49-F238E27FC236}">
              <a16:creationId xmlns:a16="http://schemas.microsoft.com/office/drawing/2014/main" id="{00000000-0008-0000-0200-00009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5" name="Text Box 2">
          <a:extLst>
            <a:ext uri="{FF2B5EF4-FFF2-40B4-BE49-F238E27FC236}">
              <a16:creationId xmlns:a16="http://schemas.microsoft.com/office/drawing/2014/main" id="{00000000-0008-0000-0200-00009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6" name="Text Box 2">
          <a:extLst>
            <a:ext uri="{FF2B5EF4-FFF2-40B4-BE49-F238E27FC236}">
              <a16:creationId xmlns:a16="http://schemas.microsoft.com/office/drawing/2014/main" id="{00000000-0008-0000-0200-00009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7" name="Text Box 2">
          <a:extLst>
            <a:ext uri="{FF2B5EF4-FFF2-40B4-BE49-F238E27FC236}">
              <a16:creationId xmlns:a16="http://schemas.microsoft.com/office/drawing/2014/main" id="{00000000-0008-0000-0200-00009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8" name="Text Box 2">
          <a:extLst>
            <a:ext uri="{FF2B5EF4-FFF2-40B4-BE49-F238E27FC236}">
              <a16:creationId xmlns:a16="http://schemas.microsoft.com/office/drawing/2014/main" id="{00000000-0008-0000-0200-000096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19" name="Text Box 2">
          <a:extLst>
            <a:ext uri="{FF2B5EF4-FFF2-40B4-BE49-F238E27FC236}">
              <a16:creationId xmlns:a16="http://schemas.microsoft.com/office/drawing/2014/main" id="{00000000-0008-0000-0200-000097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0" name="Text Box 2">
          <a:extLst>
            <a:ext uri="{FF2B5EF4-FFF2-40B4-BE49-F238E27FC236}">
              <a16:creationId xmlns:a16="http://schemas.microsoft.com/office/drawing/2014/main" id="{00000000-0008-0000-0200-000098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1" name="Text Box 2">
          <a:extLst>
            <a:ext uri="{FF2B5EF4-FFF2-40B4-BE49-F238E27FC236}">
              <a16:creationId xmlns:a16="http://schemas.microsoft.com/office/drawing/2014/main" id="{00000000-0008-0000-0200-000099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2" name="Text Box 2">
          <a:extLst>
            <a:ext uri="{FF2B5EF4-FFF2-40B4-BE49-F238E27FC236}">
              <a16:creationId xmlns:a16="http://schemas.microsoft.com/office/drawing/2014/main" id="{00000000-0008-0000-0200-00009A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3" name="Text Box 2">
          <a:extLst>
            <a:ext uri="{FF2B5EF4-FFF2-40B4-BE49-F238E27FC236}">
              <a16:creationId xmlns:a16="http://schemas.microsoft.com/office/drawing/2014/main" id="{00000000-0008-0000-0200-00009B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4" name="Text Box 2">
          <a:extLst>
            <a:ext uri="{FF2B5EF4-FFF2-40B4-BE49-F238E27FC236}">
              <a16:creationId xmlns:a16="http://schemas.microsoft.com/office/drawing/2014/main" id="{00000000-0008-0000-0200-00009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5" name="Text Box 2">
          <a:extLst>
            <a:ext uri="{FF2B5EF4-FFF2-40B4-BE49-F238E27FC236}">
              <a16:creationId xmlns:a16="http://schemas.microsoft.com/office/drawing/2014/main" id="{00000000-0008-0000-0200-00009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6" name="Text Box 2">
          <a:extLst>
            <a:ext uri="{FF2B5EF4-FFF2-40B4-BE49-F238E27FC236}">
              <a16:creationId xmlns:a16="http://schemas.microsoft.com/office/drawing/2014/main" id="{00000000-0008-0000-0200-00009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7" name="Text Box 2">
          <a:extLst>
            <a:ext uri="{FF2B5EF4-FFF2-40B4-BE49-F238E27FC236}">
              <a16:creationId xmlns:a16="http://schemas.microsoft.com/office/drawing/2014/main" id="{00000000-0008-0000-0200-00009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8" name="Text Box 2">
          <a:extLst>
            <a:ext uri="{FF2B5EF4-FFF2-40B4-BE49-F238E27FC236}">
              <a16:creationId xmlns:a16="http://schemas.microsoft.com/office/drawing/2014/main" id="{00000000-0008-0000-0200-0000A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29" name="Text Box 2">
          <a:extLst>
            <a:ext uri="{FF2B5EF4-FFF2-40B4-BE49-F238E27FC236}">
              <a16:creationId xmlns:a16="http://schemas.microsoft.com/office/drawing/2014/main" id="{00000000-0008-0000-0200-0000A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30" name="Text Box 2">
          <a:extLst>
            <a:ext uri="{FF2B5EF4-FFF2-40B4-BE49-F238E27FC236}">
              <a16:creationId xmlns:a16="http://schemas.microsoft.com/office/drawing/2014/main" id="{00000000-0008-0000-0200-0000A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31" name="Text Box 2">
          <a:extLst>
            <a:ext uri="{FF2B5EF4-FFF2-40B4-BE49-F238E27FC236}">
              <a16:creationId xmlns:a16="http://schemas.microsoft.com/office/drawing/2014/main" id="{00000000-0008-0000-0200-0000A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2" name="Text Box 2">
          <a:extLst>
            <a:ext uri="{FF2B5EF4-FFF2-40B4-BE49-F238E27FC236}">
              <a16:creationId xmlns:a16="http://schemas.microsoft.com/office/drawing/2014/main" id="{00000000-0008-0000-0200-0000A4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3" name="Text Box 2">
          <a:extLst>
            <a:ext uri="{FF2B5EF4-FFF2-40B4-BE49-F238E27FC236}">
              <a16:creationId xmlns:a16="http://schemas.microsoft.com/office/drawing/2014/main" id="{00000000-0008-0000-0200-0000A5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4" name="Text Box 2">
          <a:extLst>
            <a:ext uri="{FF2B5EF4-FFF2-40B4-BE49-F238E27FC236}">
              <a16:creationId xmlns:a16="http://schemas.microsoft.com/office/drawing/2014/main" id="{00000000-0008-0000-0200-0000A6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5" name="Text Box 2">
          <a:extLst>
            <a:ext uri="{FF2B5EF4-FFF2-40B4-BE49-F238E27FC236}">
              <a16:creationId xmlns:a16="http://schemas.microsoft.com/office/drawing/2014/main" id="{00000000-0008-0000-0200-0000A7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6" name="Text Box 2">
          <a:extLst>
            <a:ext uri="{FF2B5EF4-FFF2-40B4-BE49-F238E27FC236}">
              <a16:creationId xmlns:a16="http://schemas.microsoft.com/office/drawing/2014/main" id="{00000000-0008-0000-0200-0000A8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7" name="Text Box 2">
          <a:extLst>
            <a:ext uri="{FF2B5EF4-FFF2-40B4-BE49-F238E27FC236}">
              <a16:creationId xmlns:a16="http://schemas.microsoft.com/office/drawing/2014/main" id="{00000000-0008-0000-0200-0000A9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8" name="Text Box 2">
          <a:extLst>
            <a:ext uri="{FF2B5EF4-FFF2-40B4-BE49-F238E27FC236}">
              <a16:creationId xmlns:a16="http://schemas.microsoft.com/office/drawing/2014/main" id="{00000000-0008-0000-0200-0000AA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39" name="Text Box 2">
          <a:extLst>
            <a:ext uri="{FF2B5EF4-FFF2-40B4-BE49-F238E27FC236}">
              <a16:creationId xmlns:a16="http://schemas.microsoft.com/office/drawing/2014/main" id="{00000000-0008-0000-0200-0000AB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40" name="Text Box 2">
          <a:extLst>
            <a:ext uri="{FF2B5EF4-FFF2-40B4-BE49-F238E27FC236}">
              <a16:creationId xmlns:a16="http://schemas.microsoft.com/office/drawing/2014/main" id="{00000000-0008-0000-0200-0000AC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41" name="Text Box 2">
          <a:extLst>
            <a:ext uri="{FF2B5EF4-FFF2-40B4-BE49-F238E27FC236}">
              <a16:creationId xmlns:a16="http://schemas.microsoft.com/office/drawing/2014/main" id="{00000000-0008-0000-0200-0000AD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2" name="Text Box 2">
          <a:extLst>
            <a:ext uri="{FF2B5EF4-FFF2-40B4-BE49-F238E27FC236}">
              <a16:creationId xmlns:a16="http://schemas.microsoft.com/office/drawing/2014/main" id="{00000000-0008-0000-0200-0000A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3" name="Text Box 2">
          <a:extLst>
            <a:ext uri="{FF2B5EF4-FFF2-40B4-BE49-F238E27FC236}">
              <a16:creationId xmlns:a16="http://schemas.microsoft.com/office/drawing/2014/main" id="{00000000-0008-0000-0200-0000A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4" name="Text Box 2">
          <a:extLst>
            <a:ext uri="{FF2B5EF4-FFF2-40B4-BE49-F238E27FC236}">
              <a16:creationId xmlns:a16="http://schemas.microsoft.com/office/drawing/2014/main" id="{00000000-0008-0000-0200-0000B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5" name="Text Box 2">
          <a:extLst>
            <a:ext uri="{FF2B5EF4-FFF2-40B4-BE49-F238E27FC236}">
              <a16:creationId xmlns:a16="http://schemas.microsoft.com/office/drawing/2014/main" id="{00000000-0008-0000-0200-0000B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6" name="Text Box 2">
          <a:extLst>
            <a:ext uri="{FF2B5EF4-FFF2-40B4-BE49-F238E27FC236}">
              <a16:creationId xmlns:a16="http://schemas.microsoft.com/office/drawing/2014/main" id="{00000000-0008-0000-0200-0000B2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7" name="Text Box 2">
          <a:extLst>
            <a:ext uri="{FF2B5EF4-FFF2-40B4-BE49-F238E27FC236}">
              <a16:creationId xmlns:a16="http://schemas.microsoft.com/office/drawing/2014/main" id="{00000000-0008-0000-0200-0000B3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8" name="Text Box 2">
          <a:extLst>
            <a:ext uri="{FF2B5EF4-FFF2-40B4-BE49-F238E27FC236}">
              <a16:creationId xmlns:a16="http://schemas.microsoft.com/office/drawing/2014/main" id="{00000000-0008-0000-0200-0000B4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49" name="Text Box 2">
          <a:extLst>
            <a:ext uri="{FF2B5EF4-FFF2-40B4-BE49-F238E27FC236}">
              <a16:creationId xmlns:a16="http://schemas.microsoft.com/office/drawing/2014/main" id="{00000000-0008-0000-0200-0000B5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0" name="Text Box 2">
          <a:extLst>
            <a:ext uri="{FF2B5EF4-FFF2-40B4-BE49-F238E27FC236}">
              <a16:creationId xmlns:a16="http://schemas.microsoft.com/office/drawing/2014/main" id="{00000000-0008-0000-0200-0000B6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1" name="Text Box 2">
          <a:extLst>
            <a:ext uri="{FF2B5EF4-FFF2-40B4-BE49-F238E27FC236}">
              <a16:creationId xmlns:a16="http://schemas.microsoft.com/office/drawing/2014/main" id="{00000000-0008-0000-0200-0000B7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2" name="Text Box 2">
          <a:extLst>
            <a:ext uri="{FF2B5EF4-FFF2-40B4-BE49-F238E27FC236}">
              <a16:creationId xmlns:a16="http://schemas.microsoft.com/office/drawing/2014/main" id="{00000000-0008-0000-0200-0000B8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3" name="Text Box 2">
          <a:extLst>
            <a:ext uri="{FF2B5EF4-FFF2-40B4-BE49-F238E27FC236}">
              <a16:creationId xmlns:a16="http://schemas.microsoft.com/office/drawing/2014/main" id="{00000000-0008-0000-0200-0000B9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4" name="Text Box 2">
          <a:extLst>
            <a:ext uri="{FF2B5EF4-FFF2-40B4-BE49-F238E27FC236}">
              <a16:creationId xmlns:a16="http://schemas.microsoft.com/office/drawing/2014/main" id="{00000000-0008-0000-0200-0000B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5" name="Text Box 2">
          <a:extLst>
            <a:ext uri="{FF2B5EF4-FFF2-40B4-BE49-F238E27FC236}">
              <a16:creationId xmlns:a16="http://schemas.microsoft.com/office/drawing/2014/main" id="{00000000-0008-0000-0200-0000B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6" name="Text Box 2">
          <a:extLst>
            <a:ext uri="{FF2B5EF4-FFF2-40B4-BE49-F238E27FC236}">
              <a16:creationId xmlns:a16="http://schemas.microsoft.com/office/drawing/2014/main" id="{00000000-0008-0000-0200-0000B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7" name="Text Box 2">
          <a:extLst>
            <a:ext uri="{FF2B5EF4-FFF2-40B4-BE49-F238E27FC236}">
              <a16:creationId xmlns:a16="http://schemas.microsoft.com/office/drawing/2014/main" id="{00000000-0008-0000-0200-0000B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8" name="Text Box 2">
          <a:extLst>
            <a:ext uri="{FF2B5EF4-FFF2-40B4-BE49-F238E27FC236}">
              <a16:creationId xmlns:a16="http://schemas.microsoft.com/office/drawing/2014/main" id="{00000000-0008-0000-0200-0000B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59" name="Text Box 2">
          <a:extLst>
            <a:ext uri="{FF2B5EF4-FFF2-40B4-BE49-F238E27FC236}">
              <a16:creationId xmlns:a16="http://schemas.microsoft.com/office/drawing/2014/main" id="{00000000-0008-0000-0200-0000B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60" name="Text Box 2">
          <a:extLst>
            <a:ext uri="{FF2B5EF4-FFF2-40B4-BE49-F238E27FC236}">
              <a16:creationId xmlns:a16="http://schemas.microsoft.com/office/drawing/2014/main" id="{00000000-0008-0000-0200-0000C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61" name="Text Box 2">
          <a:extLst>
            <a:ext uri="{FF2B5EF4-FFF2-40B4-BE49-F238E27FC236}">
              <a16:creationId xmlns:a16="http://schemas.microsoft.com/office/drawing/2014/main" id="{00000000-0008-0000-0200-0000C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2" name="Text Box 2">
          <a:extLst>
            <a:ext uri="{FF2B5EF4-FFF2-40B4-BE49-F238E27FC236}">
              <a16:creationId xmlns:a16="http://schemas.microsoft.com/office/drawing/2014/main" id="{00000000-0008-0000-0200-0000C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3" name="Text Box 2">
          <a:extLst>
            <a:ext uri="{FF2B5EF4-FFF2-40B4-BE49-F238E27FC236}">
              <a16:creationId xmlns:a16="http://schemas.microsoft.com/office/drawing/2014/main" id="{00000000-0008-0000-0200-0000C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4" name="Text Box 2">
          <a:extLst>
            <a:ext uri="{FF2B5EF4-FFF2-40B4-BE49-F238E27FC236}">
              <a16:creationId xmlns:a16="http://schemas.microsoft.com/office/drawing/2014/main" id="{00000000-0008-0000-0200-0000C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5" name="Text Box 2">
          <a:extLst>
            <a:ext uri="{FF2B5EF4-FFF2-40B4-BE49-F238E27FC236}">
              <a16:creationId xmlns:a16="http://schemas.microsoft.com/office/drawing/2014/main" id="{00000000-0008-0000-0200-0000C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6" name="Text Box 2">
          <a:extLst>
            <a:ext uri="{FF2B5EF4-FFF2-40B4-BE49-F238E27FC236}">
              <a16:creationId xmlns:a16="http://schemas.microsoft.com/office/drawing/2014/main" id="{00000000-0008-0000-0200-0000C6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7" name="Text Box 2">
          <a:extLst>
            <a:ext uri="{FF2B5EF4-FFF2-40B4-BE49-F238E27FC236}">
              <a16:creationId xmlns:a16="http://schemas.microsoft.com/office/drawing/2014/main" id="{00000000-0008-0000-0200-0000C7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8" name="Text Box 2">
          <a:extLst>
            <a:ext uri="{FF2B5EF4-FFF2-40B4-BE49-F238E27FC236}">
              <a16:creationId xmlns:a16="http://schemas.microsoft.com/office/drawing/2014/main" id="{00000000-0008-0000-0200-0000C8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69" name="Text Box 2">
          <a:extLst>
            <a:ext uri="{FF2B5EF4-FFF2-40B4-BE49-F238E27FC236}">
              <a16:creationId xmlns:a16="http://schemas.microsoft.com/office/drawing/2014/main" id="{00000000-0008-0000-0200-0000C9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0" name="Text Box 2">
          <a:extLst>
            <a:ext uri="{FF2B5EF4-FFF2-40B4-BE49-F238E27FC236}">
              <a16:creationId xmlns:a16="http://schemas.microsoft.com/office/drawing/2014/main" id="{00000000-0008-0000-0200-0000CA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1" name="Text Box 2">
          <a:extLst>
            <a:ext uri="{FF2B5EF4-FFF2-40B4-BE49-F238E27FC236}">
              <a16:creationId xmlns:a16="http://schemas.microsoft.com/office/drawing/2014/main" id="{00000000-0008-0000-0200-0000CB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2" name="Text Box 2">
          <a:extLst>
            <a:ext uri="{FF2B5EF4-FFF2-40B4-BE49-F238E27FC236}">
              <a16:creationId xmlns:a16="http://schemas.microsoft.com/office/drawing/2014/main" id="{00000000-0008-0000-0200-0000C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3" name="Text Box 2">
          <a:extLst>
            <a:ext uri="{FF2B5EF4-FFF2-40B4-BE49-F238E27FC236}">
              <a16:creationId xmlns:a16="http://schemas.microsoft.com/office/drawing/2014/main" id="{00000000-0008-0000-0200-0000C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4" name="Text Box 2">
          <a:extLst>
            <a:ext uri="{FF2B5EF4-FFF2-40B4-BE49-F238E27FC236}">
              <a16:creationId xmlns:a16="http://schemas.microsoft.com/office/drawing/2014/main" id="{00000000-0008-0000-0200-0000C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5" name="Text Box 2">
          <a:extLst>
            <a:ext uri="{FF2B5EF4-FFF2-40B4-BE49-F238E27FC236}">
              <a16:creationId xmlns:a16="http://schemas.microsoft.com/office/drawing/2014/main" id="{00000000-0008-0000-0200-0000C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6" name="Text Box 2">
          <a:extLst>
            <a:ext uri="{FF2B5EF4-FFF2-40B4-BE49-F238E27FC236}">
              <a16:creationId xmlns:a16="http://schemas.microsoft.com/office/drawing/2014/main" id="{00000000-0008-0000-0200-0000D0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7" name="Text Box 2">
          <a:extLst>
            <a:ext uri="{FF2B5EF4-FFF2-40B4-BE49-F238E27FC236}">
              <a16:creationId xmlns:a16="http://schemas.microsoft.com/office/drawing/2014/main" id="{00000000-0008-0000-0200-0000D1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8" name="Text Box 2">
          <a:extLst>
            <a:ext uri="{FF2B5EF4-FFF2-40B4-BE49-F238E27FC236}">
              <a16:creationId xmlns:a16="http://schemas.microsoft.com/office/drawing/2014/main" id="{00000000-0008-0000-0200-0000D2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79" name="Text Box 2">
          <a:extLst>
            <a:ext uri="{FF2B5EF4-FFF2-40B4-BE49-F238E27FC236}">
              <a16:creationId xmlns:a16="http://schemas.microsoft.com/office/drawing/2014/main" id="{00000000-0008-0000-0200-0000D3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80" name="Text Box 2">
          <a:extLst>
            <a:ext uri="{FF2B5EF4-FFF2-40B4-BE49-F238E27FC236}">
              <a16:creationId xmlns:a16="http://schemas.microsoft.com/office/drawing/2014/main" id="{00000000-0008-0000-0200-0000D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981" name="Text Box 2">
          <a:extLst>
            <a:ext uri="{FF2B5EF4-FFF2-40B4-BE49-F238E27FC236}">
              <a16:creationId xmlns:a16="http://schemas.microsoft.com/office/drawing/2014/main" id="{00000000-0008-0000-0200-0000D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2" name="Text Box 2">
          <a:extLst>
            <a:ext uri="{FF2B5EF4-FFF2-40B4-BE49-F238E27FC236}">
              <a16:creationId xmlns:a16="http://schemas.microsoft.com/office/drawing/2014/main" id="{00000000-0008-0000-0200-0000D6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3" name="Text Box 2">
          <a:extLst>
            <a:ext uri="{FF2B5EF4-FFF2-40B4-BE49-F238E27FC236}">
              <a16:creationId xmlns:a16="http://schemas.microsoft.com/office/drawing/2014/main" id="{00000000-0008-0000-0200-0000D7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4" name="Text Box 2">
          <a:extLst>
            <a:ext uri="{FF2B5EF4-FFF2-40B4-BE49-F238E27FC236}">
              <a16:creationId xmlns:a16="http://schemas.microsoft.com/office/drawing/2014/main" id="{00000000-0008-0000-0200-0000D8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5" name="Text Box 2">
          <a:extLst>
            <a:ext uri="{FF2B5EF4-FFF2-40B4-BE49-F238E27FC236}">
              <a16:creationId xmlns:a16="http://schemas.microsoft.com/office/drawing/2014/main" id="{00000000-0008-0000-0200-0000D9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6" name="Text Box 2">
          <a:extLst>
            <a:ext uri="{FF2B5EF4-FFF2-40B4-BE49-F238E27FC236}">
              <a16:creationId xmlns:a16="http://schemas.microsoft.com/office/drawing/2014/main" id="{00000000-0008-0000-0200-0000DA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7" name="Text Box 2">
          <a:extLst>
            <a:ext uri="{FF2B5EF4-FFF2-40B4-BE49-F238E27FC236}">
              <a16:creationId xmlns:a16="http://schemas.microsoft.com/office/drawing/2014/main" id="{00000000-0008-0000-0200-0000DB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8" name="Text Box 2">
          <a:extLst>
            <a:ext uri="{FF2B5EF4-FFF2-40B4-BE49-F238E27FC236}">
              <a16:creationId xmlns:a16="http://schemas.microsoft.com/office/drawing/2014/main" id="{00000000-0008-0000-0200-0000DC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89" name="Text Box 2">
          <a:extLst>
            <a:ext uri="{FF2B5EF4-FFF2-40B4-BE49-F238E27FC236}">
              <a16:creationId xmlns:a16="http://schemas.microsoft.com/office/drawing/2014/main" id="{00000000-0008-0000-0200-0000DD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90" name="Text Box 2">
          <a:extLst>
            <a:ext uri="{FF2B5EF4-FFF2-40B4-BE49-F238E27FC236}">
              <a16:creationId xmlns:a16="http://schemas.microsoft.com/office/drawing/2014/main" id="{00000000-0008-0000-0200-0000DE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991" name="Text Box 2">
          <a:extLst>
            <a:ext uri="{FF2B5EF4-FFF2-40B4-BE49-F238E27FC236}">
              <a16:creationId xmlns:a16="http://schemas.microsoft.com/office/drawing/2014/main" id="{00000000-0008-0000-0200-0000DF03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2" name="Text Box 2">
          <a:extLst>
            <a:ext uri="{FF2B5EF4-FFF2-40B4-BE49-F238E27FC236}">
              <a16:creationId xmlns:a16="http://schemas.microsoft.com/office/drawing/2014/main" id="{00000000-0008-0000-0200-0000E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3" name="Text Box 2">
          <a:extLst>
            <a:ext uri="{FF2B5EF4-FFF2-40B4-BE49-F238E27FC236}">
              <a16:creationId xmlns:a16="http://schemas.microsoft.com/office/drawing/2014/main" id="{00000000-0008-0000-0200-0000E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4" name="Text Box 2">
          <a:extLst>
            <a:ext uri="{FF2B5EF4-FFF2-40B4-BE49-F238E27FC236}">
              <a16:creationId xmlns:a16="http://schemas.microsoft.com/office/drawing/2014/main" id="{00000000-0008-0000-0200-0000E2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5" name="Text Box 2">
          <a:extLst>
            <a:ext uri="{FF2B5EF4-FFF2-40B4-BE49-F238E27FC236}">
              <a16:creationId xmlns:a16="http://schemas.microsoft.com/office/drawing/2014/main" id="{00000000-0008-0000-0200-0000E3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6" name="Text Box 2">
          <a:extLst>
            <a:ext uri="{FF2B5EF4-FFF2-40B4-BE49-F238E27FC236}">
              <a16:creationId xmlns:a16="http://schemas.microsoft.com/office/drawing/2014/main" id="{00000000-0008-0000-0200-0000E4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7" name="Text Box 2">
          <a:extLst>
            <a:ext uri="{FF2B5EF4-FFF2-40B4-BE49-F238E27FC236}">
              <a16:creationId xmlns:a16="http://schemas.microsoft.com/office/drawing/2014/main" id="{00000000-0008-0000-0200-0000E5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8" name="Text Box 2">
          <a:extLst>
            <a:ext uri="{FF2B5EF4-FFF2-40B4-BE49-F238E27FC236}">
              <a16:creationId xmlns:a16="http://schemas.microsoft.com/office/drawing/2014/main" id="{00000000-0008-0000-0200-0000E6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999" name="Text Box 2">
          <a:extLst>
            <a:ext uri="{FF2B5EF4-FFF2-40B4-BE49-F238E27FC236}">
              <a16:creationId xmlns:a16="http://schemas.microsoft.com/office/drawing/2014/main" id="{00000000-0008-0000-0200-0000E7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0" name="Text Box 2">
          <a:extLst>
            <a:ext uri="{FF2B5EF4-FFF2-40B4-BE49-F238E27FC236}">
              <a16:creationId xmlns:a16="http://schemas.microsoft.com/office/drawing/2014/main" id="{00000000-0008-0000-0200-0000E8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1" name="Text Box 2">
          <a:extLst>
            <a:ext uri="{FF2B5EF4-FFF2-40B4-BE49-F238E27FC236}">
              <a16:creationId xmlns:a16="http://schemas.microsoft.com/office/drawing/2014/main" id="{00000000-0008-0000-0200-0000E9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2" name="Text Box 2">
          <a:extLst>
            <a:ext uri="{FF2B5EF4-FFF2-40B4-BE49-F238E27FC236}">
              <a16:creationId xmlns:a16="http://schemas.microsoft.com/office/drawing/2014/main" id="{00000000-0008-0000-0200-0000EA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3" name="Text Box 2">
          <a:extLst>
            <a:ext uri="{FF2B5EF4-FFF2-40B4-BE49-F238E27FC236}">
              <a16:creationId xmlns:a16="http://schemas.microsoft.com/office/drawing/2014/main" id="{00000000-0008-0000-0200-0000EB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4" name="Text Box 2">
          <a:extLst>
            <a:ext uri="{FF2B5EF4-FFF2-40B4-BE49-F238E27FC236}">
              <a16:creationId xmlns:a16="http://schemas.microsoft.com/office/drawing/2014/main" id="{00000000-0008-0000-0200-0000EC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5" name="Text Box 2">
          <a:extLst>
            <a:ext uri="{FF2B5EF4-FFF2-40B4-BE49-F238E27FC236}">
              <a16:creationId xmlns:a16="http://schemas.microsoft.com/office/drawing/2014/main" id="{00000000-0008-0000-0200-0000ED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6" name="Text Box 2">
          <a:extLst>
            <a:ext uri="{FF2B5EF4-FFF2-40B4-BE49-F238E27FC236}">
              <a16:creationId xmlns:a16="http://schemas.microsoft.com/office/drawing/2014/main" id="{00000000-0008-0000-0200-0000EE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7" name="Text Box 2">
          <a:extLst>
            <a:ext uri="{FF2B5EF4-FFF2-40B4-BE49-F238E27FC236}">
              <a16:creationId xmlns:a16="http://schemas.microsoft.com/office/drawing/2014/main" id="{00000000-0008-0000-0200-0000EF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8" name="Text Box 2">
          <a:extLst>
            <a:ext uri="{FF2B5EF4-FFF2-40B4-BE49-F238E27FC236}">
              <a16:creationId xmlns:a16="http://schemas.microsoft.com/office/drawing/2014/main" id="{00000000-0008-0000-0200-0000F0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09" name="Text Box 2">
          <a:extLst>
            <a:ext uri="{FF2B5EF4-FFF2-40B4-BE49-F238E27FC236}">
              <a16:creationId xmlns:a16="http://schemas.microsoft.com/office/drawing/2014/main" id="{00000000-0008-0000-0200-0000F1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10" name="Text Box 2">
          <a:extLst>
            <a:ext uri="{FF2B5EF4-FFF2-40B4-BE49-F238E27FC236}">
              <a16:creationId xmlns:a16="http://schemas.microsoft.com/office/drawing/2014/main" id="{00000000-0008-0000-0200-0000F2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63924"/>
    <xdr:sp macro="" textlink="">
      <xdr:nvSpPr>
        <xdr:cNvPr id="1011" name="Text Box 2">
          <a:extLst>
            <a:ext uri="{FF2B5EF4-FFF2-40B4-BE49-F238E27FC236}">
              <a16:creationId xmlns:a16="http://schemas.microsoft.com/office/drawing/2014/main" id="{00000000-0008-0000-0200-0000F3030000}"/>
            </a:ext>
          </a:extLst>
        </xdr:cNvPr>
        <xdr:cNvSpPr txBox="1">
          <a:spLocks noChangeArrowheads="1"/>
        </xdr:cNvSpPr>
      </xdr:nvSpPr>
      <xdr:spPr bwMode="auto">
        <a:xfrm>
          <a:off x="2098189" y="7539318"/>
          <a:ext cx="0" cy="46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2" name="Text Box 2">
          <a:extLst>
            <a:ext uri="{FF2B5EF4-FFF2-40B4-BE49-F238E27FC236}">
              <a16:creationId xmlns:a16="http://schemas.microsoft.com/office/drawing/2014/main" id="{00000000-0008-0000-0200-0000F4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3" name="Text Box 2">
          <a:extLst>
            <a:ext uri="{FF2B5EF4-FFF2-40B4-BE49-F238E27FC236}">
              <a16:creationId xmlns:a16="http://schemas.microsoft.com/office/drawing/2014/main" id="{00000000-0008-0000-0200-0000F5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4" name="Text Box 2">
          <a:extLst>
            <a:ext uri="{FF2B5EF4-FFF2-40B4-BE49-F238E27FC236}">
              <a16:creationId xmlns:a16="http://schemas.microsoft.com/office/drawing/2014/main" id="{00000000-0008-0000-0200-0000F6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5" name="Text Box 2">
          <a:extLst>
            <a:ext uri="{FF2B5EF4-FFF2-40B4-BE49-F238E27FC236}">
              <a16:creationId xmlns:a16="http://schemas.microsoft.com/office/drawing/2014/main" id="{00000000-0008-0000-0200-0000F7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6" name="Text Box 2">
          <a:extLst>
            <a:ext uri="{FF2B5EF4-FFF2-40B4-BE49-F238E27FC236}">
              <a16:creationId xmlns:a16="http://schemas.microsoft.com/office/drawing/2014/main" id="{00000000-0008-0000-0200-0000F8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7" name="Text Box 2">
          <a:extLst>
            <a:ext uri="{FF2B5EF4-FFF2-40B4-BE49-F238E27FC236}">
              <a16:creationId xmlns:a16="http://schemas.microsoft.com/office/drawing/2014/main" id="{00000000-0008-0000-0200-0000F9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8" name="Text Box 2">
          <a:extLst>
            <a:ext uri="{FF2B5EF4-FFF2-40B4-BE49-F238E27FC236}">
              <a16:creationId xmlns:a16="http://schemas.microsoft.com/office/drawing/2014/main" id="{00000000-0008-0000-0200-0000FA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19" name="Text Box 2">
          <a:extLst>
            <a:ext uri="{FF2B5EF4-FFF2-40B4-BE49-F238E27FC236}">
              <a16:creationId xmlns:a16="http://schemas.microsoft.com/office/drawing/2014/main" id="{00000000-0008-0000-0200-0000FB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0" name="Text Box 2">
          <a:extLst>
            <a:ext uri="{FF2B5EF4-FFF2-40B4-BE49-F238E27FC236}">
              <a16:creationId xmlns:a16="http://schemas.microsoft.com/office/drawing/2014/main" id="{00000000-0008-0000-0200-0000FC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1" name="Text Box 2">
          <a:extLst>
            <a:ext uri="{FF2B5EF4-FFF2-40B4-BE49-F238E27FC236}">
              <a16:creationId xmlns:a16="http://schemas.microsoft.com/office/drawing/2014/main" id="{00000000-0008-0000-0200-0000FD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2" name="Text Box 2">
          <a:extLst>
            <a:ext uri="{FF2B5EF4-FFF2-40B4-BE49-F238E27FC236}">
              <a16:creationId xmlns:a16="http://schemas.microsoft.com/office/drawing/2014/main" id="{00000000-0008-0000-0200-0000FE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3" name="Text Box 2">
          <a:extLst>
            <a:ext uri="{FF2B5EF4-FFF2-40B4-BE49-F238E27FC236}">
              <a16:creationId xmlns:a16="http://schemas.microsoft.com/office/drawing/2014/main" id="{00000000-0008-0000-0200-0000FF03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4" name="Text Box 2">
          <a:extLst>
            <a:ext uri="{FF2B5EF4-FFF2-40B4-BE49-F238E27FC236}">
              <a16:creationId xmlns:a16="http://schemas.microsoft.com/office/drawing/2014/main" id="{00000000-0008-0000-0200-000000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5" name="Text Box 2">
          <a:extLst>
            <a:ext uri="{FF2B5EF4-FFF2-40B4-BE49-F238E27FC236}">
              <a16:creationId xmlns:a16="http://schemas.microsoft.com/office/drawing/2014/main" id="{00000000-0008-0000-0200-000001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7" name="Text Box 2">
          <a:extLst>
            <a:ext uri="{FF2B5EF4-FFF2-40B4-BE49-F238E27FC236}">
              <a16:creationId xmlns:a16="http://schemas.microsoft.com/office/drawing/2014/main" id="{00000000-0008-0000-0200-000003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8" name="Text Box 2">
          <a:extLst>
            <a:ext uri="{FF2B5EF4-FFF2-40B4-BE49-F238E27FC236}">
              <a16:creationId xmlns:a16="http://schemas.microsoft.com/office/drawing/2014/main" id="{00000000-0008-0000-0200-000004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29" name="Text Box 2">
          <a:extLst>
            <a:ext uri="{FF2B5EF4-FFF2-40B4-BE49-F238E27FC236}">
              <a16:creationId xmlns:a16="http://schemas.microsoft.com/office/drawing/2014/main" id="{00000000-0008-0000-0200-000005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30" name="Text Box 2">
          <a:extLst>
            <a:ext uri="{FF2B5EF4-FFF2-40B4-BE49-F238E27FC236}">
              <a16:creationId xmlns:a16="http://schemas.microsoft.com/office/drawing/2014/main" id="{00000000-0008-0000-0200-000006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410584"/>
    <xdr:sp macro="" textlink="">
      <xdr:nvSpPr>
        <xdr:cNvPr id="1031" name="Text Box 2">
          <a:extLst>
            <a:ext uri="{FF2B5EF4-FFF2-40B4-BE49-F238E27FC236}">
              <a16:creationId xmlns:a16="http://schemas.microsoft.com/office/drawing/2014/main" id="{00000000-0008-0000-0200-000007040000}"/>
            </a:ext>
          </a:extLst>
        </xdr:cNvPr>
        <xdr:cNvSpPr txBox="1">
          <a:spLocks noChangeArrowheads="1"/>
        </xdr:cNvSpPr>
      </xdr:nvSpPr>
      <xdr:spPr bwMode="auto">
        <a:xfrm>
          <a:off x="2098189" y="7539318"/>
          <a:ext cx="0" cy="410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2" name="Text Box 2">
          <a:extLst>
            <a:ext uri="{FF2B5EF4-FFF2-40B4-BE49-F238E27FC236}">
              <a16:creationId xmlns:a16="http://schemas.microsoft.com/office/drawing/2014/main" id="{00000000-0008-0000-0200-000008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3" name="Text Box 2">
          <a:extLst>
            <a:ext uri="{FF2B5EF4-FFF2-40B4-BE49-F238E27FC236}">
              <a16:creationId xmlns:a16="http://schemas.microsoft.com/office/drawing/2014/main" id="{00000000-0008-0000-0200-000009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4" name="Text Box 2">
          <a:extLst>
            <a:ext uri="{FF2B5EF4-FFF2-40B4-BE49-F238E27FC236}">
              <a16:creationId xmlns:a16="http://schemas.microsoft.com/office/drawing/2014/main" id="{00000000-0008-0000-0200-00000A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5" name="Text Box 2">
          <a:extLst>
            <a:ext uri="{FF2B5EF4-FFF2-40B4-BE49-F238E27FC236}">
              <a16:creationId xmlns:a16="http://schemas.microsoft.com/office/drawing/2014/main" id="{00000000-0008-0000-0200-00000B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6" name="Text Box 2">
          <a:extLst>
            <a:ext uri="{FF2B5EF4-FFF2-40B4-BE49-F238E27FC236}">
              <a16:creationId xmlns:a16="http://schemas.microsoft.com/office/drawing/2014/main" id="{00000000-0008-0000-0200-00000C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7" name="Text Box 2">
          <a:extLst>
            <a:ext uri="{FF2B5EF4-FFF2-40B4-BE49-F238E27FC236}">
              <a16:creationId xmlns:a16="http://schemas.microsoft.com/office/drawing/2014/main" id="{00000000-0008-0000-0200-00000D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8" name="Text Box 2">
          <a:extLst>
            <a:ext uri="{FF2B5EF4-FFF2-40B4-BE49-F238E27FC236}">
              <a16:creationId xmlns:a16="http://schemas.microsoft.com/office/drawing/2014/main" id="{00000000-0008-0000-0200-00000E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39" name="Text Box 2">
          <a:extLst>
            <a:ext uri="{FF2B5EF4-FFF2-40B4-BE49-F238E27FC236}">
              <a16:creationId xmlns:a16="http://schemas.microsoft.com/office/drawing/2014/main" id="{00000000-0008-0000-0200-00000F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861060</xdr:colOff>
      <xdr:row>178</xdr:row>
      <xdr:rowOff>0</xdr:rowOff>
    </xdr:from>
    <xdr:ext cx="0" cy="578223"/>
    <xdr:sp macro="" textlink="">
      <xdr:nvSpPr>
        <xdr:cNvPr id="1040" name="Text Box 2">
          <a:extLst>
            <a:ext uri="{FF2B5EF4-FFF2-40B4-BE49-F238E27FC236}">
              <a16:creationId xmlns:a16="http://schemas.microsoft.com/office/drawing/2014/main" id="{00000000-0008-0000-0200-000010040000}"/>
            </a:ext>
          </a:extLst>
        </xdr:cNvPr>
        <xdr:cNvSpPr txBox="1">
          <a:spLocks noChangeArrowheads="1"/>
        </xdr:cNvSpPr>
      </xdr:nvSpPr>
      <xdr:spPr bwMode="auto">
        <a:xfrm>
          <a:off x="2098189" y="7539318"/>
          <a:ext cx="0" cy="5782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861060</xdr:colOff>
      <xdr:row>12</xdr:row>
      <xdr:rowOff>0</xdr:rowOff>
    </xdr:from>
    <xdr:to>
      <xdr:col>2</xdr:col>
      <xdr:colOff>861060</xdr:colOff>
      <xdr:row>15</xdr:row>
      <xdr:rowOff>6611</xdr:rowOff>
    </xdr:to>
    <xdr:sp macro="" textlink="">
      <xdr:nvSpPr>
        <xdr:cNvPr id="1042" name="Text Box 2">
          <a:extLst>
            <a:ext uri="{FF2B5EF4-FFF2-40B4-BE49-F238E27FC236}">
              <a16:creationId xmlns:a16="http://schemas.microsoft.com/office/drawing/2014/main" id="{00000000-0008-0000-0200-000012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3" name="Text Box 2">
          <a:extLst>
            <a:ext uri="{FF2B5EF4-FFF2-40B4-BE49-F238E27FC236}">
              <a16:creationId xmlns:a16="http://schemas.microsoft.com/office/drawing/2014/main" id="{00000000-0008-0000-0200-000013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4" name="Text Box 2">
          <a:extLst>
            <a:ext uri="{FF2B5EF4-FFF2-40B4-BE49-F238E27FC236}">
              <a16:creationId xmlns:a16="http://schemas.microsoft.com/office/drawing/2014/main" id="{00000000-0008-0000-0200-000014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5" name="Text Box 2">
          <a:extLst>
            <a:ext uri="{FF2B5EF4-FFF2-40B4-BE49-F238E27FC236}">
              <a16:creationId xmlns:a16="http://schemas.microsoft.com/office/drawing/2014/main" id="{00000000-0008-0000-0200-000015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6" name="Text Box 2">
          <a:extLst>
            <a:ext uri="{FF2B5EF4-FFF2-40B4-BE49-F238E27FC236}">
              <a16:creationId xmlns:a16="http://schemas.microsoft.com/office/drawing/2014/main" id="{00000000-0008-0000-0200-000016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7" name="Text Box 2">
          <a:extLst>
            <a:ext uri="{FF2B5EF4-FFF2-40B4-BE49-F238E27FC236}">
              <a16:creationId xmlns:a16="http://schemas.microsoft.com/office/drawing/2014/main" id="{00000000-0008-0000-0200-000017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8" name="Text Box 2">
          <a:extLst>
            <a:ext uri="{FF2B5EF4-FFF2-40B4-BE49-F238E27FC236}">
              <a16:creationId xmlns:a16="http://schemas.microsoft.com/office/drawing/2014/main" id="{00000000-0008-0000-0200-000018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49" name="Text Box 2">
          <a:extLst>
            <a:ext uri="{FF2B5EF4-FFF2-40B4-BE49-F238E27FC236}">
              <a16:creationId xmlns:a16="http://schemas.microsoft.com/office/drawing/2014/main" id="{00000000-0008-0000-0200-000019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15</xdr:row>
      <xdr:rowOff>6611</xdr:rowOff>
    </xdr:to>
    <xdr:sp macro="" textlink="">
      <xdr:nvSpPr>
        <xdr:cNvPr id="1050" name="Text Box 2">
          <a:extLst>
            <a:ext uri="{FF2B5EF4-FFF2-40B4-BE49-F238E27FC236}">
              <a16:creationId xmlns:a16="http://schemas.microsoft.com/office/drawing/2014/main" id="{00000000-0008-0000-0200-00001A040000}"/>
            </a:ext>
          </a:extLst>
        </xdr:cNvPr>
        <xdr:cNvSpPr txBox="1">
          <a:spLocks noChangeArrowheads="1"/>
        </xdr:cNvSpPr>
      </xdr:nvSpPr>
      <xdr:spPr bwMode="auto">
        <a:xfrm>
          <a:off x="2070735" y="3886200"/>
          <a:ext cx="0" cy="73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2" name="Text Box 2">
          <a:extLst>
            <a:ext uri="{FF2B5EF4-FFF2-40B4-BE49-F238E27FC236}">
              <a16:creationId xmlns:a16="http://schemas.microsoft.com/office/drawing/2014/main" id="{00000000-0008-0000-0200-00001C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3" name="Text Box 2">
          <a:extLst>
            <a:ext uri="{FF2B5EF4-FFF2-40B4-BE49-F238E27FC236}">
              <a16:creationId xmlns:a16="http://schemas.microsoft.com/office/drawing/2014/main" id="{00000000-0008-0000-0200-00001D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4" name="Text Box 2">
          <a:extLst>
            <a:ext uri="{FF2B5EF4-FFF2-40B4-BE49-F238E27FC236}">
              <a16:creationId xmlns:a16="http://schemas.microsoft.com/office/drawing/2014/main" id="{00000000-0008-0000-0200-00001E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5" name="Text Box 2">
          <a:extLst>
            <a:ext uri="{FF2B5EF4-FFF2-40B4-BE49-F238E27FC236}">
              <a16:creationId xmlns:a16="http://schemas.microsoft.com/office/drawing/2014/main" id="{00000000-0008-0000-0200-00001F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6" name="Text Box 2">
          <a:extLst>
            <a:ext uri="{FF2B5EF4-FFF2-40B4-BE49-F238E27FC236}">
              <a16:creationId xmlns:a16="http://schemas.microsoft.com/office/drawing/2014/main" id="{00000000-0008-0000-0200-000020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7" name="Text Box 2">
          <a:extLst>
            <a:ext uri="{FF2B5EF4-FFF2-40B4-BE49-F238E27FC236}">
              <a16:creationId xmlns:a16="http://schemas.microsoft.com/office/drawing/2014/main" id="{00000000-0008-0000-0200-000021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8" name="Text Box 2">
          <a:extLst>
            <a:ext uri="{FF2B5EF4-FFF2-40B4-BE49-F238E27FC236}">
              <a16:creationId xmlns:a16="http://schemas.microsoft.com/office/drawing/2014/main" id="{00000000-0008-0000-0200-000022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59" name="Text Box 2">
          <a:extLst>
            <a:ext uri="{FF2B5EF4-FFF2-40B4-BE49-F238E27FC236}">
              <a16:creationId xmlns:a16="http://schemas.microsoft.com/office/drawing/2014/main" id="{00000000-0008-0000-0200-000023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14</xdr:row>
      <xdr:rowOff>135299</xdr:rowOff>
    </xdr:to>
    <xdr:sp macro="" textlink="">
      <xdr:nvSpPr>
        <xdr:cNvPr id="1060" name="Text Box 2">
          <a:extLst>
            <a:ext uri="{FF2B5EF4-FFF2-40B4-BE49-F238E27FC236}">
              <a16:creationId xmlns:a16="http://schemas.microsoft.com/office/drawing/2014/main" id="{00000000-0008-0000-0200-000024040000}"/>
            </a:ext>
          </a:extLst>
        </xdr:cNvPr>
        <xdr:cNvSpPr txBox="1">
          <a:spLocks noChangeArrowheads="1"/>
        </xdr:cNvSpPr>
      </xdr:nvSpPr>
      <xdr:spPr bwMode="auto">
        <a:xfrm>
          <a:off x="2070735" y="3886200"/>
          <a:ext cx="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2" name="Text Box 2">
          <a:extLst>
            <a:ext uri="{FF2B5EF4-FFF2-40B4-BE49-F238E27FC236}">
              <a16:creationId xmlns:a16="http://schemas.microsoft.com/office/drawing/2014/main" id="{00000000-0008-0000-0200-000026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3" name="Text Box 2">
          <a:extLst>
            <a:ext uri="{FF2B5EF4-FFF2-40B4-BE49-F238E27FC236}">
              <a16:creationId xmlns:a16="http://schemas.microsoft.com/office/drawing/2014/main" id="{00000000-0008-0000-0200-000027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4" name="Text Box 2">
          <a:extLst>
            <a:ext uri="{FF2B5EF4-FFF2-40B4-BE49-F238E27FC236}">
              <a16:creationId xmlns:a16="http://schemas.microsoft.com/office/drawing/2014/main" id="{00000000-0008-0000-0200-000028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5" name="Text Box 2">
          <a:extLst>
            <a:ext uri="{FF2B5EF4-FFF2-40B4-BE49-F238E27FC236}">
              <a16:creationId xmlns:a16="http://schemas.microsoft.com/office/drawing/2014/main" id="{00000000-0008-0000-0200-000029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6" name="Text Box 2">
          <a:extLst>
            <a:ext uri="{FF2B5EF4-FFF2-40B4-BE49-F238E27FC236}">
              <a16:creationId xmlns:a16="http://schemas.microsoft.com/office/drawing/2014/main" id="{00000000-0008-0000-0200-00002A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7" name="Text Box 2">
          <a:extLst>
            <a:ext uri="{FF2B5EF4-FFF2-40B4-BE49-F238E27FC236}">
              <a16:creationId xmlns:a16="http://schemas.microsoft.com/office/drawing/2014/main" id="{00000000-0008-0000-0200-00002B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8" name="Text Box 2">
          <a:extLst>
            <a:ext uri="{FF2B5EF4-FFF2-40B4-BE49-F238E27FC236}">
              <a16:creationId xmlns:a16="http://schemas.microsoft.com/office/drawing/2014/main" id="{00000000-0008-0000-0200-00002C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69" name="Text Box 2">
          <a:extLst>
            <a:ext uri="{FF2B5EF4-FFF2-40B4-BE49-F238E27FC236}">
              <a16:creationId xmlns:a16="http://schemas.microsoft.com/office/drawing/2014/main" id="{00000000-0008-0000-0200-00002D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70" name="Text Box 2">
          <a:extLst>
            <a:ext uri="{FF2B5EF4-FFF2-40B4-BE49-F238E27FC236}">
              <a16:creationId xmlns:a16="http://schemas.microsoft.com/office/drawing/2014/main" id="{00000000-0008-0000-0200-00002E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12</xdr:row>
      <xdr:rowOff>0</xdr:rowOff>
    </xdr:from>
    <xdr:to>
      <xdr:col>2</xdr:col>
      <xdr:colOff>861060</xdr:colOff>
      <xdr:row>16</xdr:row>
      <xdr:rowOff>254317</xdr:rowOff>
    </xdr:to>
    <xdr:sp macro="" textlink="">
      <xdr:nvSpPr>
        <xdr:cNvPr id="1071" name="Text Box 2">
          <a:extLst>
            <a:ext uri="{FF2B5EF4-FFF2-40B4-BE49-F238E27FC236}">
              <a16:creationId xmlns:a16="http://schemas.microsoft.com/office/drawing/2014/main" id="{00000000-0008-0000-0200-00002F040000}"/>
            </a:ext>
          </a:extLst>
        </xdr:cNvPr>
        <xdr:cNvSpPr txBox="1">
          <a:spLocks noChangeArrowheads="1"/>
        </xdr:cNvSpPr>
      </xdr:nvSpPr>
      <xdr:spPr bwMode="auto">
        <a:xfrm>
          <a:off x="2103120" y="382524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77" name="Text Box 2">
          <a:extLst>
            <a:ext uri="{FF2B5EF4-FFF2-40B4-BE49-F238E27FC236}">
              <a16:creationId xmlns:a16="http://schemas.microsoft.com/office/drawing/2014/main" id="{00000000-0008-0000-0200-000061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78" name="Text Box 2">
          <a:extLst>
            <a:ext uri="{FF2B5EF4-FFF2-40B4-BE49-F238E27FC236}">
              <a16:creationId xmlns:a16="http://schemas.microsoft.com/office/drawing/2014/main" id="{00000000-0008-0000-0200-000062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79" name="Text Box 2">
          <a:extLst>
            <a:ext uri="{FF2B5EF4-FFF2-40B4-BE49-F238E27FC236}">
              <a16:creationId xmlns:a16="http://schemas.microsoft.com/office/drawing/2014/main" id="{00000000-0008-0000-0200-000063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0" name="Text Box 2">
          <a:extLst>
            <a:ext uri="{FF2B5EF4-FFF2-40B4-BE49-F238E27FC236}">
              <a16:creationId xmlns:a16="http://schemas.microsoft.com/office/drawing/2014/main" id="{00000000-0008-0000-0200-000064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1" name="Text Box 2">
          <a:extLst>
            <a:ext uri="{FF2B5EF4-FFF2-40B4-BE49-F238E27FC236}">
              <a16:creationId xmlns:a16="http://schemas.microsoft.com/office/drawing/2014/main" id="{00000000-0008-0000-0200-000065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2" name="Text Box 2">
          <a:extLst>
            <a:ext uri="{FF2B5EF4-FFF2-40B4-BE49-F238E27FC236}">
              <a16:creationId xmlns:a16="http://schemas.microsoft.com/office/drawing/2014/main" id="{00000000-0008-0000-0200-000066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3" name="Text Box 2">
          <a:extLst>
            <a:ext uri="{FF2B5EF4-FFF2-40B4-BE49-F238E27FC236}">
              <a16:creationId xmlns:a16="http://schemas.microsoft.com/office/drawing/2014/main" id="{00000000-0008-0000-0200-000067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4" name="Text Box 2">
          <a:extLst>
            <a:ext uri="{FF2B5EF4-FFF2-40B4-BE49-F238E27FC236}">
              <a16:creationId xmlns:a16="http://schemas.microsoft.com/office/drawing/2014/main" id="{00000000-0008-0000-0200-000068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5" name="Text Box 2">
          <a:extLst>
            <a:ext uri="{FF2B5EF4-FFF2-40B4-BE49-F238E27FC236}">
              <a16:creationId xmlns:a16="http://schemas.microsoft.com/office/drawing/2014/main" id="{00000000-0008-0000-0200-000069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4469</xdr:rowOff>
    </xdr:to>
    <xdr:sp macro="" textlink="">
      <xdr:nvSpPr>
        <xdr:cNvPr id="1386" name="Text Box 2">
          <a:extLst>
            <a:ext uri="{FF2B5EF4-FFF2-40B4-BE49-F238E27FC236}">
              <a16:creationId xmlns:a16="http://schemas.microsoft.com/office/drawing/2014/main" id="{00000000-0008-0000-0200-00006A05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87" name="Text Box 2">
          <a:extLst>
            <a:ext uri="{FF2B5EF4-FFF2-40B4-BE49-F238E27FC236}">
              <a16:creationId xmlns:a16="http://schemas.microsoft.com/office/drawing/2014/main" id="{00000000-0008-0000-0200-00006B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88" name="Text Box 2">
          <a:extLst>
            <a:ext uri="{FF2B5EF4-FFF2-40B4-BE49-F238E27FC236}">
              <a16:creationId xmlns:a16="http://schemas.microsoft.com/office/drawing/2014/main" id="{00000000-0008-0000-0200-00006C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89" name="Text Box 2">
          <a:extLst>
            <a:ext uri="{FF2B5EF4-FFF2-40B4-BE49-F238E27FC236}">
              <a16:creationId xmlns:a16="http://schemas.microsoft.com/office/drawing/2014/main" id="{00000000-0008-0000-0200-00006D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0" name="Text Box 2">
          <a:extLst>
            <a:ext uri="{FF2B5EF4-FFF2-40B4-BE49-F238E27FC236}">
              <a16:creationId xmlns:a16="http://schemas.microsoft.com/office/drawing/2014/main" id="{00000000-0008-0000-0200-00006E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1" name="Text Box 2">
          <a:extLst>
            <a:ext uri="{FF2B5EF4-FFF2-40B4-BE49-F238E27FC236}">
              <a16:creationId xmlns:a16="http://schemas.microsoft.com/office/drawing/2014/main" id="{00000000-0008-0000-0200-00006F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2" name="Text Box 2">
          <a:extLst>
            <a:ext uri="{FF2B5EF4-FFF2-40B4-BE49-F238E27FC236}">
              <a16:creationId xmlns:a16="http://schemas.microsoft.com/office/drawing/2014/main" id="{00000000-0008-0000-0200-000070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3" name="Text Box 2">
          <a:extLst>
            <a:ext uri="{FF2B5EF4-FFF2-40B4-BE49-F238E27FC236}">
              <a16:creationId xmlns:a16="http://schemas.microsoft.com/office/drawing/2014/main" id="{00000000-0008-0000-0200-000071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4" name="Text Box 2">
          <a:extLst>
            <a:ext uri="{FF2B5EF4-FFF2-40B4-BE49-F238E27FC236}">
              <a16:creationId xmlns:a16="http://schemas.microsoft.com/office/drawing/2014/main" id="{00000000-0008-0000-0200-000072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5" name="Text Box 2">
          <a:extLst>
            <a:ext uri="{FF2B5EF4-FFF2-40B4-BE49-F238E27FC236}">
              <a16:creationId xmlns:a16="http://schemas.microsoft.com/office/drawing/2014/main" id="{00000000-0008-0000-0200-000073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396" name="Text Box 2">
          <a:extLst>
            <a:ext uri="{FF2B5EF4-FFF2-40B4-BE49-F238E27FC236}">
              <a16:creationId xmlns:a16="http://schemas.microsoft.com/office/drawing/2014/main" id="{00000000-0008-0000-0200-000074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397" name="Text Box 2">
          <a:extLst>
            <a:ext uri="{FF2B5EF4-FFF2-40B4-BE49-F238E27FC236}">
              <a16:creationId xmlns:a16="http://schemas.microsoft.com/office/drawing/2014/main" id="{00000000-0008-0000-0200-000075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398" name="Text Box 2">
          <a:extLst>
            <a:ext uri="{FF2B5EF4-FFF2-40B4-BE49-F238E27FC236}">
              <a16:creationId xmlns:a16="http://schemas.microsoft.com/office/drawing/2014/main" id="{00000000-0008-0000-0200-000076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399" name="Text Box 2">
          <a:extLst>
            <a:ext uri="{FF2B5EF4-FFF2-40B4-BE49-F238E27FC236}">
              <a16:creationId xmlns:a16="http://schemas.microsoft.com/office/drawing/2014/main" id="{00000000-0008-0000-0200-000077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0" name="Text Box 2">
          <a:extLst>
            <a:ext uri="{FF2B5EF4-FFF2-40B4-BE49-F238E27FC236}">
              <a16:creationId xmlns:a16="http://schemas.microsoft.com/office/drawing/2014/main" id="{00000000-0008-0000-0200-000078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1" name="Text Box 2">
          <a:extLst>
            <a:ext uri="{FF2B5EF4-FFF2-40B4-BE49-F238E27FC236}">
              <a16:creationId xmlns:a16="http://schemas.microsoft.com/office/drawing/2014/main" id="{00000000-0008-0000-0200-000079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2" name="Text Box 2">
          <a:extLst>
            <a:ext uri="{FF2B5EF4-FFF2-40B4-BE49-F238E27FC236}">
              <a16:creationId xmlns:a16="http://schemas.microsoft.com/office/drawing/2014/main" id="{00000000-0008-0000-0200-00007A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3" name="Text Box 2">
          <a:extLst>
            <a:ext uri="{FF2B5EF4-FFF2-40B4-BE49-F238E27FC236}">
              <a16:creationId xmlns:a16="http://schemas.microsoft.com/office/drawing/2014/main" id="{00000000-0008-0000-0200-00007B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4" name="Text Box 2">
          <a:extLst>
            <a:ext uri="{FF2B5EF4-FFF2-40B4-BE49-F238E27FC236}">
              <a16:creationId xmlns:a16="http://schemas.microsoft.com/office/drawing/2014/main" id="{00000000-0008-0000-0200-00007C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5" name="Text Box 2">
          <a:extLst>
            <a:ext uri="{FF2B5EF4-FFF2-40B4-BE49-F238E27FC236}">
              <a16:creationId xmlns:a16="http://schemas.microsoft.com/office/drawing/2014/main" id="{00000000-0008-0000-0200-00007D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406" name="Text Box 2">
          <a:extLst>
            <a:ext uri="{FF2B5EF4-FFF2-40B4-BE49-F238E27FC236}">
              <a16:creationId xmlns:a16="http://schemas.microsoft.com/office/drawing/2014/main" id="{00000000-0008-0000-0200-00007E05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07" name="Text Box 2">
          <a:extLst>
            <a:ext uri="{FF2B5EF4-FFF2-40B4-BE49-F238E27FC236}">
              <a16:creationId xmlns:a16="http://schemas.microsoft.com/office/drawing/2014/main" id="{00000000-0008-0000-0200-00007F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08" name="Text Box 2">
          <a:extLst>
            <a:ext uri="{FF2B5EF4-FFF2-40B4-BE49-F238E27FC236}">
              <a16:creationId xmlns:a16="http://schemas.microsoft.com/office/drawing/2014/main" id="{00000000-0008-0000-0200-000080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09" name="Text Box 2">
          <a:extLst>
            <a:ext uri="{FF2B5EF4-FFF2-40B4-BE49-F238E27FC236}">
              <a16:creationId xmlns:a16="http://schemas.microsoft.com/office/drawing/2014/main" id="{00000000-0008-0000-0200-000081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0" name="Text Box 2">
          <a:extLst>
            <a:ext uri="{FF2B5EF4-FFF2-40B4-BE49-F238E27FC236}">
              <a16:creationId xmlns:a16="http://schemas.microsoft.com/office/drawing/2014/main" id="{00000000-0008-0000-0200-000082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1" name="Text Box 2">
          <a:extLst>
            <a:ext uri="{FF2B5EF4-FFF2-40B4-BE49-F238E27FC236}">
              <a16:creationId xmlns:a16="http://schemas.microsoft.com/office/drawing/2014/main" id="{00000000-0008-0000-0200-000083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2" name="Text Box 2">
          <a:extLst>
            <a:ext uri="{FF2B5EF4-FFF2-40B4-BE49-F238E27FC236}">
              <a16:creationId xmlns:a16="http://schemas.microsoft.com/office/drawing/2014/main" id="{00000000-0008-0000-0200-000084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3" name="Text Box 2">
          <a:extLst>
            <a:ext uri="{FF2B5EF4-FFF2-40B4-BE49-F238E27FC236}">
              <a16:creationId xmlns:a16="http://schemas.microsoft.com/office/drawing/2014/main" id="{00000000-0008-0000-0200-000085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4" name="Text Box 2">
          <a:extLst>
            <a:ext uri="{FF2B5EF4-FFF2-40B4-BE49-F238E27FC236}">
              <a16:creationId xmlns:a16="http://schemas.microsoft.com/office/drawing/2014/main" id="{00000000-0008-0000-0200-000086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5" name="Text Box 2">
          <a:extLst>
            <a:ext uri="{FF2B5EF4-FFF2-40B4-BE49-F238E27FC236}">
              <a16:creationId xmlns:a16="http://schemas.microsoft.com/office/drawing/2014/main" id="{00000000-0008-0000-0200-000087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17" name="Text Box 2">
          <a:extLst>
            <a:ext uri="{FF2B5EF4-FFF2-40B4-BE49-F238E27FC236}">
              <a16:creationId xmlns:a16="http://schemas.microsoft.com/office/drawing/2014/main" id="{00000000-0008-0000-0200-000089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18" name="Text Box 2">
          <a:extLst>
            <a:ext uri="{FF2B5EF4-FFF2-40B4-BE49-F238E27FC236}">
              <a16:creationId xmlns:a16="http://schemas.microsoft.com/office/drawing/2014/main" id="{00000000-0008-0000-0200-00008A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19" name="Text Box 2">
          <a:extLst>
            <a:ext uri="{FF2B5EF4-FFF2-40B4-BE49-F238E27FC236}">
              <a16:creationId xmlns:a16="http://schemas.microsoft.com/office/drawing/2014/main" id="{00000000-0008-0000-0200-00008B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20" name="Text Box 2">
          <a:extLst>
            <a:ext uri="{FF2B5EF4-FFF2-40B4-BE49-F238E27FC236}">
              <a16:creationId xmlns:a16="http://schemas.microsoft.com/office/drawing/2014/main" id="{00000000-0008-0000-0200-00008C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21" name="Text Box 2">
          <a:extLst>
            <a:ext uri="{FF2B5EF4-FFF2-40B4-BE49-F238E27FC236}">
              <a16:creationId xmlns:a16="http://schemas.microsoft.com/office/drawing/2014/main" id="{00000000-0008-0000-0200-00008D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22" name="Text Box 2">
          <a:extLst>
            <a:ext uri="{FF2B5EF4-FFF2-40B4-BE49-F238E27FC236}">
              <a16:creationId xmlns:a16="http://schemas.microsoft.com/office/drawing/2014/main" id="{00000000-0008-0000-0200-00008E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23" name="Text Box 2">
          <a:extLst>
            <a:ext uri="{FF2B5EF4-FFF2-40B4-BE49-F238E27FC236}">
              <a16:creationId xmlns:a16="http://schemas.microsoft.com/office/drawing/2014/main" id="{00000000-0008-0000-0200-00008F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119677</xdr:rowOff>
    </xdr:to>
    <xdr:sp macro="" textlink="">
      <xdr:nvSpPr>
        <xdr:cNvPr id="1424" name="Text Box 2">
          <a:extLst>
            <a:ext uri="{FF2B5EF4-FFF2-40B4-BE49-F238E27FC236}">
              <a16:creationId xmlns:a16="http://schemas.microsoft.com/office/drawing/2014/main" id="{00000000-0008-0000-0200-00009005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25" name="Text Box 2">
          <a:extLst>
            <a:ext uri="{FF2B5EF4-FFF2-40B4-BE49-F238E27FC236}">
              <a16:creationId xmlns:a16="http://schemas.microsoft.com/office/drawing/2014/main" id="{00000000-0008-0000-0200-000091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26" name="Text Box 2">
          <a:extLst>
            <a:ext uri="{FF2B5EF4-FFF2-40B4-BE49-F238E27FC236}">
              <a16:creationId xmlns:a16="http://schemas.microsoft.com/office/drawing/2014/main" id="{00000000-0008-0000-0200-000092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27" name="Text Box 2">
          <a:extLst>
            <a:ext uri="{FF2B5EF4-FFF2-40B4-BE49-F238E27FC236}">
              <a16:creationId xmlns:a16="http://schemas.microsoft.com/office/drawing/2014/main" id="{00000000-0008-0000-0200-000093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28" name="Text Box 2">
          <a:extLst>
            <a:ext uri="{FF2B5EF4-FFF2-40B4-BE49-F238E27FC236}">
              <a16:creationId xmlns:a16="http://schemas.microsoft.com/office/drawing/2014/main" id="{00000000-0008-0000-0200-000094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29" name="Text Box 2">
          <a:extLst>
            <a:ext uri="{FF2B5EF4-FFF2-40B4-BE49-F238E27FC236}">
              <a16:creationId xmlns:a16="http://schemas.microsoft.com/office/drawing/2014/main" id="{00000000-0008-0000-0200-000095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30" name="Text Box 2">
          <a:extLst>
            <a:ext uri="{FF2B5EF4-FFF2-40B4-BE49-F238E27FC236}">
              <a16:creationId xmlns:a16="http://schemas.microsoft.com/office/drawing/2014/main" id="{00000000-0008-0000-0200-000096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31" name="Text Box 2">
          <a:extLst>
            <a:ext uri="{FF2B5EF4-FFF2-40B4-BE49-F238E27FC236}">
              <a16:creationId xmlns:a16="http://schemas.microsoft.com/office/drawing/2014/main" id="{00000000-0008-0000-0200-000097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32" name="Text Box 2">
          <a:extLst>
            <a:ext uri="{FF2B5EF4-FFF2-40B4-BE49-F238E27FC236}">
              <a16:creationId xmlns:a16="http://schemas.microsoft.com/office/drawing/2014/main" id="{00000000-0008-0000-0200-000098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17019</xdr:rowOff>
    </xdr:to>
    <xdr:sp macro="" textlink="">
      <xdr:nvSpPr>
        <xdr:cNvPr id="1433" name="Text Box 2">
          <a:extLst>
            <a:ext uri="{FF2B5EF4-FFF2-40B4-BE49-F238E27FC236}">
              <a16:creationId xmlns:a16="http://schemas.microsoft.com/office/drawing/2014/main" id="{00000000-0008-0000-0200-00009905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34" name="Text Box 2">
          <a:extLst>
            <a:ext uri="{FF2B5EF4-FFF2-40B4-BE49-F238E27FC236}">
              <a16:creationId xmlns:a16="http://schemas.microsoft.com/office/drawing/2014/main" id="{00000000-0008-0000-0200-00009A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35" name="Text Box 2">
          <a:extLst>
            <a:ext uri="{FF2B5EF4-FFF2-40B4-BE49-F238E27FC236}">
              <a16:creationId xmlns:a16="http://schemas.microsoft.com/office/drawing/2014/main" id="{00000000-0008-0000-0200-00009B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36" name="Text Box 2">
          <a:extLst>
            <a:ext uri="{FF2B5EF4-FFF2-40B4-BE49-F238E27FC236}">
              <a16:creationId xmlns:a16="http://schemas.microsoft.com/office/drawing/2014/main" id="{00000000-0008-0000-0200-00009C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37" name="Text Box 2">
          <a:extLst>
            <a:ext uri="{FF2B5EF4-FFF2-40B4-BE49-F238E27FC236}">
              <a16:creationId xmlns:a16="http://schemas.microsoft.com/office/drawing/2014/main" id="{00000000-0008-0000-0200-00009D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38" name="Text Box 2">
          <a:extLst>
            <a:ext uri="{FF2B5EF4-FFF2-40B4-BE49-F238E27FC236}">
              <a16:creationId xmlns:a16="http://schemas.microsoft.com/office/drawing/2014/main" id="{00000000-0008-0000-0200-00009E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39" name="Text Box 2">
          <a:extLst>
            <a:ext uri="{FF2B5EF4-FFF2-40B4-BE49-F238E27FC236}">
              <a16:creationId xmlns:a16="http://schemas.microsoft.com/office/drawing/2014/main" id="{00000000-0008-0000-0200-00009F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40" name="Text Box 2">
          <a:extLst>
            <a:ext uri="{FF2B5EF4-FFF2-40B4-BE49-F238E27FC236}">
              <a16:creationId xmlns:a16="http://schemas.microsoft.com/office/drawing/2014/main" id="{00000000-0008-0000-0200-0000A0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41" name="Text Box 2">
          <a:extLst>
            <a:ext uri="{FF2B5EF4-FFF2-40B4-BE49-F238E27FC236}">
              <a16:creationId xmlns:a16="http://schemas.microsoft.com/office/drawing/2014/main" id="{00000000-0008-0000-0200-0000A1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442" name="Text Box 2">
          <a:extLst>
            <a:ext uri="{FF2B5EF4-FFF2-40B4-BE49-F238E27FC236}">
              <a16:creationId xmlns:a16="http://schemas.microsoft.com/office/drawing/2014/main" id="{00000000-0008-0000-0200-0000A205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3" name="Text Box 2">
          <a:extLst>
            <a:ext uri="{FF2B5EF4-FFF2-40B4-BE49-F238E27FC236}">
              <a16:creationId xmlns:a16="http://schemas.microsoft.com/office/drawing/2014/main" id="{00000000-0008-0000-0200-0000A3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4" name="Text Box 2">
          <a:extLst>
            <a:ext uri="{FF2B5EF4-FFF2-40B4-BE49-F238E27FC236}">
              <a16:creationId xmlns:a16="http://schemas.microsoft.com/office/drawing/2014/main" id="{00000000-0008-0000-0200-0000A4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5" name="Text Box 2">
          <a:extLst>
            <a:ext uri="{FF2B5EF4-FFF2-40B4-BE49-F238E27FC236}">
              <a16:creationId xmlns:a16="http://schemas.microsoft.com/office/drawing/2014/main" id="{00000000-0008-0000-0200-0000A5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6" name="Text Box 2">
          <a:extLst>
            <a:ext uri="{FF2B5EF4-FFF2-40B4-BE49-F238E27FC236}">
              <a16:creationId xmlns:a16="http://schemas.microsoft.com/office/drawing/2014/main" id="{00000000-0008-0000-0200-0000A6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7" name="Text Box 2">
          <a:extLst>
            <a:ext uri="{FF2B5EF4-FFF2-40B4-BE49-F238E27FC236}">
              <a16:creationId xmlns:a16="http://schemas.microsoft.com/office/drawing/2014/main" id="{00000000-0008-0000-0200-0000A7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8" name="Text Box 2">
          <a:extLst>
            <a:ext uri="{FF2B5EF4-FFF2-40B4-BE49-F238E27FC236}">
              <a16:creationId xmlns:a16="http://schemas.microsoft.com/office/drawing/2014/main" id="{00000000-0008-0000-0200-0000A8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9" name="Text Box 2">
          <a:extLst>
            <a:ext uri="{FF2B5EF4-FFF2-40B4-BE49-F238E27FC236}">
              <a16:creationId xmlns:a16="http://schemas.microsoft.com/office/drawing/2014/main" id="{00000000-0008-0000-0200-0000A9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50" name="Text Box 2">
          <a:extLst>
            <a:ext uri="{FF2B5EF4-FFF2-40B4-BE49-F238E27FC236}">
              <a16:creationId xmlns:a16="http://schemas.microsoft.com/office/drawing/2014/main" id="{00000000-0008-0000-0200-0000AA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51" name="Text Box 2">
          <a:extLst>
            <a:ext uri="{FF2B5EF4-FFF2-40B4-BE49-F238E27FC236}">
              <a16:creationId xmlns:a16="http://schemas.microsoft.com/office/drawing/2014/main" id="{00000000-0008-0000-0200-0000AB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2" name="Text Box 2">
          <a:extLst>
            <a:ext uri="{FF2B5EF4-FFF2-40B4-BE49-F238E27FC236}">
              <a16:creationId xmlns:a16="http://schemas.microsoft.com/office/drawing/2014/main" id="{00000000-0008-0000-0200-0000AC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3" name="Text Box 2">
          <a:extLst>
            <a:ext uri="{FF2B5EF4-FFF2-40B4-BE49-F238E27FC236}">
              <a16:creationId xmlns:a16="http://schemas.microsoft.com/office/drawing/2014/main" id="{00000000-0008-0000-0200-0000AD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4" name="Text Box 2">
          <a:extLst>
            <a:ext uri="{FF2B5EF4-FFF2-40B4-BE49-F238E27FC236}">
              <a16:creationId xmlns:a16="http://schemas.microsoft.com/office/drawing/2014/main" id="{00000000-0008-0000-0200-0000AE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5" name="Text Box 2">
          <a:extLst>
            <a:ext uri="{FF2B5EF4-FFF2-40B4-BE49-F238E27FC236}">
              <a16:creationId xmlns:a16="http://schemas.microsoft.com/office/drawing/2014/main" id="{00000000-0008-0000-0200-0000AF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6" name="Text Box 2">
          <a:extLst>
            <a:ext uri="{FF2B5EF4-FFF2-40B4-BE49-F238E27FC236}">
              <a16:creationId xmlns:a16="http://schemas.microsoft.com/office/drawing/2014/main" id="{00000000-0008-0000-0200-0000B0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7" name="Text Box 2">
          <a:extLst>
            <a:ext uri="{FF2B5EF4-FFF2-40B4-BE49-F238E27FC236}">
              <a16:creationId xmlns:a16="http://schemas.microsoft.com/office/drawing/2014/main" id="{00000000-0008-0000-0200-0000B1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8" name="Text Box 2">
          <a:extLst>
            <a:ext uri="{FF2B5EF4-FFF2-40B4-BE49-F238E27FC236}">
              <a16:creationId xmlns:a16="http://schemas.microsoft.com/office/drawing/2014/main" id="{00000000-0008-0000-0200-0000B2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59" name="Text Box 2">
          <a:extLst>
            <a:ext uri="{FF2B5EF4-FFF2-40B4-BE49-F238E27FC236}">
              <a16:creationId xmlns:a16="http://schemas.microsoft.com/office/drawing/2014/main" id="{00000000-0008-0000-0200-0000B3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60" name="Text Box 2">
          <a:extLst>
            <a:ext uri="{FF2B5EF4-FFF2-40B4-BE49-F238E27FC236}">
              <a16:creationId xmlns:a16="http://schemas.microsoft.com/office/drawing/2014/main" id="{00000000-0008-0000-0200-0000B4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24561</xdr:rowOff>
    </xdr:to>
    <xdr:sp macro="" textlink="">
      <xdr:nvSpPr>
        <xdr:cNvPr id="1461" name="Text Box 2">
          <a:extLst>
            <a:ext uri="{FF2B5EF4-FFF2-40B4-BE49-F238E27FC236}">
              <a16:creationId xmlns:a16="http://schemas.microsoft.com/office/drawing/2014/main" id="{00000000-0008-0000-0200-0000B505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2" name="Text Box 2">
          <a:extLst>
            <a:ext uri="{FF2B5EF4-FFF2-40B4-BE49-F238E27FC236}">
              <a16:creationId xmlns:a16="http://schemas.microsoft.com/office/drawing/2014/main" id="{00000000-0008-0000-0200-0000B6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3" name="Text Box 2">
          <a:extLst>
            <a:ext uri="{FF2B5EF4-FFF2-40B4-BE49-F238E27FC236}">
              <a16:creationId xmlns:a16="http://schemas.microsoft.com/office/drawing/2014/main" id="{00000000-0008-0000-0200-0000B7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4" name="Text Box 2">
          <a:extLst>
            <a:ext uri="{FF2B5EF4-FFF2-40B4-BE49-F238E27FC236}">
              <a16:creationId xmlns:a16="http://schemas.microsoft.com/office/drawing/2014/main" id="{00000000-0008-0000-0200-0000B8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5" name="Text Box 2">
          <a:extLst>
            <a:ext uri="{FF2B5EF4-FFF2-40B4-BE49-F238E27FC236}">
              <a16:creationId xmlns:a16="http://schemas.microsoft.com/office/drawing/2014/main" id="{00000000-0008-0000-0200-0000B9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6" name="Text Box 2">
          <a:extLst>
            <a:ext uri="{FF2B5EF4-FFF2-40B4-BE49-F238E27FC236}">
              <a16:creationId xmlns:a16="http://schemas.microsoft.com/office/drawing/2014/main" id="{00000000-0008-0000-0200-0000BA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7" name="Text Box 2">
          <a:extLst>
            <a:ext uri="{FF2B5EF4-FFF2-40B4-BE49-F238E27FC236}">
              <a16:creationId xmlns:a16="http://schemas.microsoft.com/office/drawing/2014/main" id="{00000000-0008-0000-0200-0000BB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8" name="Text Box 2">
          <a:extLst>
            <a:ext uri="{FF2B5EF4-FFF2-40B4-BE49-F238E27FC236}">
              <a16:creationId xmlns:a16="http://schemas.microsoft.com/office/drawing/2014/main" id="{00000000-0008-0000-0200-0000BC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469" name="Text Box 2">
          <a:extLst>
            <a:ext uri="{FF2B5EF4-FFF2-40B4-BE49-F238E27FC236}">
              <a16:creationId xmlns:a16="http://schemas.microsoft.com/office/drawing/2014/main" id="{00000000-0008-0000-0200-0000BD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0" name="Text Box 2">
          <a:extLst>
            <a:ext uri="{FF2B5EF4-FFF2-40B4-BE49-F238E27FC236}">
              <a16:creationId xmlns:a16="http://schemas.microsoft.com/office/drawing/2014/main" id="{00000000-0008-0000-0200-0000BE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1" name="Text Box 2">
          <a:extLst>
            <a:ext uri="{FF2B5EF4-FFF2-40B4-BE49-F238E27FC236}">
              <a16:creationId xmlns:a16="http://schemas.microsoft.com/office/drawing/2014/main" id="{00000000-0008-0000-0200-0000BF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2" name="Text Box 2">
          <a:extLst>
            <a:ext uri="{FF2B5EF4-FFF2-40B4-BE49-F238E27FC236}">
              <a16:creationId xmlns:a16="http://schemas.microsoft.com/office/drawing/2014/main" id="{00000000-0008-0000-0200-0000C0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3" name="Text Box 2">
          <a:extLst>
            <a:ext uri="{FF2B5EF4-FFF2-40B4-BE49-F238E27FC236}">
              <a16:creationId xmlns:a16="http://schemas.microsoft.com/office/drawing/2014/main" id="{00000000-0008-0000-0200-0000C1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4" name="Text Box 2">
          <a:extLst>
            <a:ext uri="{FF2B5EF4-FFF2-40B4-BE49-F238E27FC236}">
              <a16:creationId xmlns:a16="http://schemas.microsoft.com/office/drawing/2014/main" id="{00000000-0008-0000-0200-0000C2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5" name="Text Box 2">
          <a:extLst>
            <a:ext uri="{FF2B5EF4-FFF2-40B4-BE49-F238E27FC236}">
              <a16:creationId xmlns:a16="http://schemas.microsoft.com/office/drawing/2014/main" id="{00000000-0008-0000-0200-0000C3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6" name="Text Box 2">
          <a:extLst>
            <a:ext uri="{FF2B5EF4-FFF2-40B4-BE49-F238E27FC236}">
              <a16:creationId xmlns:a16="http://schemas.microsoft.com/office/drawing/2014/main" id="{00000000-0008-0000-0200-0000C4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7" name="Text Box 2">
          <a:extLst>
            <a:ext uri="{FF2B5EF4-FFF2-40B4-BE49-F238E27FC236}">
              <a16:creationId xmlns:a16="http://schemas.microsoft.com/office/drawing/2014/main" id="{00000000-0008-0000-0200-0000C5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478" name="Text Box 2">
          <a:extLst>
            <a:ext uri="{FF2B5EF4-FFF2-40B4-BE49-F238E27FC236}">
              <a16:creationId xmlns:a16="http://schemas.microsoft.com/office/drawing/2014/main" id="{00000000-0008-0000-0200-0000C6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79" name="Text Box 2">
          <a:extLst>
            <a:ext uri="{FF2B5EF4-FFF2-40B4-BE49-F238E27FC236}">
              <a16:creationId xmlns:a16="http://schemas.microsoft.com/office/drawing/2014/main" id="{00000000-0008-0000-0200-0000C7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0" name="Text Box 2">
          <a:extLst>
            <a:ext uri="{FF2B5EF4-FFF2-40B4-BE49-F238E27FC236}">
              <a16:creationId xmlns:a16="http://schemas.microsoft.com/office/drawing/2014/main" id="{00000000-0008-0000-0200-0000C8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1" name="Text Box 2">
          <a:extLst>
            <a:ext uri="{FF2B5EF4-FFF2-40B4-BE49-F238E27FC236}">
              <a16:creationId xmlns:a16="http://schemas.microsoft.com/office/drawing/2014/main" id="{00000000-0008-0000-0200-0000C9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2" name="Text Box 2">
          <a:extLst>
            <a:ext uri="{FF2B5EF4-FFF2-40B4-BE49-F238E27FC236}">
              <a16:creationId xmlns:a16="http://schemas.microsoft.com/office/drawing/2014/main" id="{00000000-0008-0000-0200-0000CA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3" name="Text Box 2">
          <a:extLst>
            <a:ext uri="{FF2B5EF4-FFF2-40B4-BE49-F238E27FC236}">
              <a16:creationId xmlns:a16="http://schemas.microsoft.com/office/drawing/2014/main" id="{00000000-0008-0000-0200-0000CB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4" name="Text Box 2">
          <a:extLst>
            <a:ext uri="{FF2B5EF4-FFF2-40B4-BE49-F238E27FC236}">
              <a16:creationId xmlns:a16="http://schemas.microsoft.com/office/drawing/2014/main" id="{00000000-0008-0000-0200-0000CC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5" name="Text Box 2">
          <a:extLst>
            <a:ext uri="{FF2B5EF4-FFF2-40B4-BE49-F238E27FC236}">
              <a16:creationId xmlns:a16="http://schemas.microsoft.com/office/drawing/2014/main" id="{00000000-0008-0000-0200-0000CD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6" name="Text Box 2">
          <a:extLst>
            <a:ext uri="{FF2B5EF4-FFF2-40B4-BE49-F238E27FC236}">
              <a16:creationId xmlns:a16="http://schemas.microsoft.com/office/drawing/2014/main" id="{00000000-0008-0000-0200-0000CE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487" name="Text Box 2">
          <a:extLst>
            <a:ext uri="{FF2B5EF4-FFF2-40B4-BE49-F238E27FC236}">
              <a16:creationId xmlns:a16="http://schemas.microsoft.com/office/drawing/2014/main" id="{00000000-0008-0000-0200-0000CF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88" name="Text Box 2">
          <a:extLst>
            <a:ext uri="{FF2B5EF4-FFF2-40B4-BE49-F238E27FC236}">
              <a16:creationId xmlns:a16="http://schemas.microsoft.com/office/drawing/2014/main" id="{00000000-0008-0000-0200-0000D0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89" name="Text Box 2">
          <a:extLst>
            <a:ext uri="{FF2B5EF4-FFF2-40B4-BE49-F238E27FC236}">
              <a16:creationId xmlns:a16="http://schemas.microsoft.com/office/drawing/2014/main" id="{00000000-0008-0000-0200-0000D1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0" name="Text Box 2">
          <a:extLst>
            <a:ext uri="{FF2B5EF4-FFF2-40B4-BE49-F238E27FC236}">
              <a16:creationId xmlns:a16="http://schemas.microsoft.com/office/drawing/2014/main" id="{00000000-0008-0000-0200-0000D2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1" name="Text Box 2">
          <a:extLst>
            <a:ext uri="{FF2B5EF4-FFF2-40B4-BE49-F238E27FC236}">
              <a16:creationId xmlns:a16="http://schemas.microsoft.com/office/drawing/2014/main" id="{00000000-0008-0000-0200-0000D3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2" name="Text Box 2">
          <a:extLst>
            <a:ext uri="{FF2B5EF4-FFF2-40B4-BE49-F238E27FC236}">
              <a16:creationId xmlns:a16="http://schemas.microsoft.com/office/drawing/2014/main" id="{00000000-0008-0000-0200-0000D4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3" name="Text Box 2">
          <a:extLst>
            <a:ext uri="{FF2B5EF4-FFF2-40B4-BE49-F238E27FC236}">
              <a16:creationId xmlns:a16="http://schemas.microsoft.com/office/drawing/2014/main" id="{00000000-0008-0000-0200-0000D5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4" name="Text Box 2">
          <a:extLst>
            <a:ext uri="{FF2B5EF4-FFF2-40B4-BE49-F238E27FC236}">
              <a16:creationId xmlns:a16="http://schemas.microsoft.com/office/drawing/2014/main" id="{00000000-0008-0000-0200-0000D6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5" name="Text Box 2">
          <a:extLst>
            <a:ext uri="{FF2B5EF4-FFF2-40B4-BE49-F238E27FC236}">
              <a16:creationId xmlns:a16="http://schemas.microsoft.com/office/drawing/2014/main" id="{00000000-0008-0000-0200-0000D7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6" name="Text Box 2">
          <a:extLst>
            <a:ext uri="{FF2B5EF4-FFF2-40B4-BE49-F238E27FC236}">
              <a16:creationId xmlns:a16="http://schemas.microsoft.com/office/drawing/2014/main" id="{00000000-0008-0000-0200-0000D8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497" name="Text Box 2">
          <a:extLst>
            <a:ext uri="{FF2B5EF4-FFF2-40B4-BE49-F238E27FC236}">
              <a16:creationId xmlns:a16="http://schemas.microsoft.com/office/drawing/2014/main" id="{00000000-0008-0000-0200-0000D9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498" name="Text Box 2">
          <a:extLst>
            <a:ext uri="{FF2B5EF4-FFF2-40B4-BE49-F238E27FC236}">
              <a16:creationId xmlns:a16="http://schemas.microsoft.com/office/drawing/2014/main" id="{00000000-0008-0000-0200-0000DA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499" name="Text Box 2">
          <a:extLst>
            <a:ext uri="{FF2B5EF4-FFF2-40B4-BE49-F238E27FC236}">
              <a16:creationId xmlns:a16="http://schemas.microsoft.com/office/drawing/2014/main" id="{00000000-0008-0000-0200-0000DB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0" name="Text Box 2">
          <a:extLst>
            <a:ext uri="{FF2B5EF4-FFF2-40B4-BE49-F238E27FC236}">
              <a16:creationId xmlns:a16="http://schemas.microsoft.com/office/drawing/2014/main" id="{00000000-0008-0000-0200-0000DC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1" name="Text Box 2">
          <a:extLst>
            <a:ext uri="{FF2B5EF4-FFF2-40B4-BE49-F238E27FC236}">
              <a16:creationId xmlns:a16="http://schemas.microsoft.com/office/drawing/2014/main" id="{00000000-0008-0000-0200-0000DD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2" name="Text Box 2">
          <a:extLst>
            <a:ext uri="{FF2B5EF4-FFF2-40B4-BE49-F238E27FC236}">
              <a16:creationId xmlns:a16="http://schemas.microsoft.com/office/drawing/2014/main" id="{00000000-0008-0000-0200-0000DE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3" name="Text Box 2">
          <a:extLst>
            <a:ext uri="{FF2B5EF4-FFF2-40B4-BE49-F238E27FC236}">
              <a16:creationId xmlns:a16="http://schemas.microsoft.com/office/drawing/2014/main" id="{00000000-0008-0000-0200-0000DF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4" name="Text Box 2">
          <a:extLst>
            <a:ext uri="{FF2B5EF4-FFF2-40B4-BE49-F238E27FC236}">
              <a16:creationId xmlns:a16="http://schemas.microsoft.com/office/drawing/2014/main" id="{00000000-0008-0000-0200-0000E0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5" name="Text Box 2">
          <a:extLst>
            <a:ext uri="{FF2B5EF4-FFF2-40B4-BE49-F238E27FC236}">
              <a16:creationId xmlns:a16="http://schemas.microsoft.com/office/drawing/2014/main" id="{00000000-0008-0000-0200-0000E1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06" name="Text Box 2">
          <a:extLst>
            <a:ext uri="{FF2B5EF4-FFF2-40B4-BE49-F238E27FC236}">
              <a16:creationId xmlns:a16="http://schemas.microsoft.com/office/drawing/2014/main" id="{00000000-0008-0000-0200-0000E205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07" name="Text Box 2">
          <a:extLst>
            <a:ext uri="{FF2B5EF4-FFF2-40B4-BE49-F238E27FC236}">
              <a16:creationId xmlns:a16="http://schemas.microsoft.com/office/drawing/2014/main" id="{00000000-0008-0000-0200-0000E3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08" name="Text Box 2">
          <a:extLst>
            <a:ext uri="{FF2B5EF4-FFF2-40B4-BE49-F238E27FC236}">
              <a16:creationId xmlns:a16="http://schemas.microsoft.com/office/drawing/2014/main" id="{00000000-0008-0000-0200-0000E4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09" name="Text Box 2">
          <a:extLst>
            <a:ext uri="{FF2B5EF4-FFF2-40B4-BE49-F238E27FC236}">
              <a16:creationId xmlns:a16="http://schemas.microsoft.com/office/drawing/2014/main" id="{00000000-0008-0000-0200-0000E5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10" name="Text Box 2">
          <a:extLst>
            <a:ext uri="{FF2B5EF4-FFF2-40B4-BE49-F238E27FC236}">
              <a16:creationId xmlns:a16="http://schemas.microsoft.com/office/drawing/2014/main" id="{00000000-0008-0000-0200-0000E6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11" name="Text Box 2">
          <a:extLst>
            <a:ext uri="{FF2B5EF4-FFF2-40B4-BE49-F238E27FC236}">
              <a16:creationId xmlns:a16="http://schemas.microsoft.com/office/drawing/2014/main" id="{00000000-0008-0000-0200-0000E7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12" name="Text Box 2">
          <a:extLst>
            <a:ext uri="{FF2B5EF4-FFF2-40B4-BE49-F238E27FC236}">
              <a16:creationId xmlns:a16="http://schemas.microsoft.com/office/drawing/2014/main" id="{00000000-0008-0000-0200-0000E8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13" name="Text Box 2">
          <a:extLst>
            <a:ext uri="{FF2B5EF4-FFF2-40B4-BE49-F238E27FC236}">
              <a16:creationId xmlns:a16="http://schemas.microsoft.com/office/drawing/2014/main" id="{00000000-0008-0000-0200-0000E9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8951</xdr:rowOff>
    </xdr:to>
    <xdr:sp macro="" textlink="">
      <xdr:nvSpPr>
        <xdr:cNvPr id="1514" name="Text Box 2">
          <a:extLst>
            <a:ext uri="{FF2B5EF4-FFF2-40B4-BE49-F238E27FC236}">
              <a16:creationId xmlns:a16="http://schemas.microsoft.com/office/drawing/2014/main" id="{00000000-0008-0000-0200-0000EA05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15" name="Text Box 2">
          <a:extLst>
            <a:ext uri="{FF2B5EF4-FFF2-40B4-BE49-F238E27FC236}">
              <a16:creationId xmlns:a16="http://schemas.microsoft.com/office/drawing/2014/main" id="{00000000-0008-0000-0200-0000EB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16" name="Text Box 2">
          <a:extLst>
            <a:ext uri="{FF2B5EF4-FFF2-40B4-BE49-F238E27FC236}">
              <a16:creationId xmlns:a16="http://schemas.microsoft.com/office/drawing/2014/main" id="{00000000-0008-0000-0200-0000EC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17" name="Text Box 2">
          <a:extLst>
            <a:ext uri="{FF2B5EF4-FFF2-40B4-BE49-F238E27FC236}">
              <a16:creationId xmlns:a16="http://schemas.microsoft.com/office/drawing/2014/main" id="{00000000-0008-0000-0200-0000ED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18" name="Text Box 2">
          <a:extLst>
            <a:ext uri="{FF2B5EF4-FFF2-40B4-BE49-F238E27FC236}">
              <a16:creationId xmlns:a16="http://schemas.microsoft.com/office/drawing/2014/main" id="{00000000-0008-0000-0200-0000EE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19" name="Text Box 2">
          <a:extLst>
            <a:ext uri="{FF2B5EF4-FFF2-40B4-BE49-F238E27FC236}">
              <a16:creationId xmlns:a16="http://schemas.microsoft.com/office/drawing/2014/main" id="{00000000-0008-0000-0200-0000EF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20" name="Text Box 2">
          <a:extLst>
            <a:ext uri="{FF2B5EF4-FFF2-40B4-BE49-F238E27FC236}">
              <a16:creationId xmlns:a16="http://schemas.microsoft.com/office/drawing/2014/main" id="{00000000-0008-0000-0200-0000F0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21" name="Text Box 2">
          <a:extLst>
            <a:ext uri="{FF2B5EF4-FFF2-40B4-BE49-F238E27FC236}">
              <a16:creationId xmlns:a16="http://schemas.microsoft.com/office/drawing/2014/main" id="{00000000-0008-0000-0200-0000F1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22" name="Text Box 2">
          <a:extLst>
            <a:ext uri="{FF2B5EF4-FFF2-40B4-BE49-F238E27FC236}">
              <a16:creationId xmlns:a16="http://schemas.microsoft.com/office/drawing/2014/main" id="{00000000-0008-0000-0200-0000F2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523" name="Text Box 2">
          <a:extLst>
            <a:ext uri="{FF2B5EF4-FFF2-40B4-BE49-F238E27FC236}">
              <a16:creationId xmlns:a16="http://schemas.microsoft.com/office/drawing/2014/main" id="{00000000-0008-0000-0200-0000F305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24" name="Text Box 2">
          <a:extLst>
            <a:ext uri="{FF2B5EF4-FFF2-40B4-BE49-F238E27FC236}">
              <a16:creationId xmlns:a16="http://schemas.microsoft.com/office/drawing/2014/main" id="{00000000-0008-0000-0200-0000F4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25" name="Text Box 2">
          <a:extLst>
            <a:ext uri="{FF2B5EF4-FFF2-40B4-BE49-F238E27FC236}">
              <a16:creationId xmlns:a16="http://schemas.microsoft.com/office/drawing/2014/main" id="{00000000-0008-0000-0200-0000F5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26" name="Text Box 2">
          <a:extLst>
            <a:ext uri="{FF2B5EF4-FFF2-40B4-BE49-F238E27FC236}">
              <a16:creationId xmlns:a16="http://schemas.microsoft.com/office/drawing/2014/main" id="{00000000-0008-0000-0200-0000F6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27" name="Text Box 2">
          <a:extLst>
            <a:ext uri="{FF2B5EF4-FFF2-40B4-BE49-F238E27FC236}">
              <a16:creationId xmlns:a16="http://schemas.microsoft.com/office/drawing/2014/main" id="{00000000-0008-0000-0200-0000F7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28" name="Text Box 2">
          <a:extLst>
            <a:ext uri="{FF2B5EF4-FFF2-40B4-BE49-F238E27FC236}">
              <a16:creationId xmlns:a16="http://schemas.microsoft.com/office/drawing/2014/main" id="{00000000-0008-0000-0200-0000F8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29" name="Text Box 2">
          <a:extLst>
            <a:ext uri="{FF2B5EF4-FFF2-40B4-BE49-F238E27FC236}">
              <a16:creationId xmlns:a16="http://schemas.microsoft.com/office/drawing/2014/main" id="{00000000-0008-0000-0200-0000F9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30" name="Text Box 2">
          <a:extLst>
            <a:ext uri="{FF2B5EF4-FFF2-40B4-BE49-F238E27FC236}">
              <a16:creationId xmlns:a16="http://schemas.microsoft.com/office/drawing/2014/main" id="{00000000-0008-0000-0200-0000FA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31" name="Text Box 2">
          <a:extLst>
            <a:ext uri="{FF2B5EF4-FFF2-40B4-BE49-F238E27FC236}">
              <a16:creationId xmlns:a16="http://schemas.microsoft.com/office/drawing/2014/main" id="{00000000-0008-0000-0200-0000FB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532" name="Text Box 2">
          <a:extLst>
            <a:ext uri="{FF2B5EF4-FFF2-40B4-BE49-F238E27FC236}">
              <a16:creationId xmlns:a16="http://schemas.microsoft.com/office/drawing/2014/main" id="{00000000-0008-0000-0200-0000FC05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3" name="Text Box 2">
          <a:extLst>
            <a:ext uri="{FF2B5EF4-FFF2-40B4-BE49-F238E27FC236}">
              <a16:creationId xmlns:a16="http://schemas.microsoft.com/office/drawing/2014/main" id="{00000000-0008-0000-0200-0000FD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4" name="Text Box 2">
          <a:extLst>
            <a:ext uri="{FF2B5EF4-FFF2-40B4-BE49-F238E27FC236}">
              <a16:creationId xmlns:a16="http://schemas.microsoft.com/office/drawing/2014/main" id="{00000000-0008-0000-0200-0000FE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5" name="Text Box 2">
          <a:extLst>
            <a:ext uri="{FF2B5EF4-FFF2-40B4-BE49-F238E27FC236}">
              <a16:creationId xmlns:a16="http://schemas.microsoft.com/office/drawing/2014/main" id="{00000000-0008-0000-0200-0000FF05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6" name="Text Box 2">
          <a:extLst>
            <a:ext uri="{FF2B5EF4-FFF2-40B4-BE49-F238E27FC236}">
              <a16:creationId xmlns:a16="http://schemas.microsoft.com/office/drawing/2014/main" id="{00000000-0008-0000-0200-000000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7" name="Text Box 2">
          <a:extLst>
            <a:ext uri="{FF2B5EF4-FFF2-40B4-BE49-F238E27FC236}">
              <a16:creationId xmlns:a16="http://schemas.microsoft.com/office/drawing/2014/main" id="{00000000-0008-0000-0200-000001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8" name="Text Box 2">
          <a:extLst>
            <a:ext uri="{FF2B5EF4-FFF2-40B4-BE49-F238E27FC236}">
              <a16:creationId xmlns:a16="http://schemas.microsoft.com/office/drawing/2014/main" id="{00000000-0008-0000-0200-000002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39" name="Text Box 2">
          <a:extLst>
            <a:ext uri="{FF2B5EF4-FFF2-40B4-BE49-F238E27FC236}">
              <a16:creationId xmlns:a16="http://schemas.microsoft.com/office/drawing/2014/main" id="{00000000-0008-0000-0200-000003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40" name="Text Box 2">
          <a:extLst>
            <a:ext uri="{FF2B5EF4-FFF2-40B4-BE49-F238E27FC236}">
              <a16:creationId xmlns:a16="http://schemas.microsoft.com/office/drawing/2014/main" id="{00000000-0008-0000-0200-000004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41" name="Text Box 2">
          <a:extLst>
            <a:ext uri="{FF2B5EF4-FFF2-40B4-BE49-F238E27FC236}">
              <a16:creationId xmlns:a16="http://schemas.microsoft.com/office/drawing/2014/main" id="{00000000-0008-0000-0200-000005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2" name="Text Box 2">
          <a:extLst>
            <a:ext uri="{FF2B5EF4-FFF2-40B4-BE49-F238E27FC236}">
              <a16:creationId xmlns:a16="http://schemas.microsoft.com/office/drawing/2014/main" id="{00000000-0008-0000-0200-000006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3" name="Text Box 2">
          <a:extLst>
            <a:ext uri="{FF2B5EF4-FFF2-40B4-BE49-F238E27FC236}">
              <a16:creationId xmlns:a16="http://schemas.microsoft.com/office/drawing/2014/main" id="{00000000-0008-0000-0200-000007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4" name="Text Box 2">
          <a:extLst>
            <a:ext uri="{FF2B5EF4-FFF2-40B4-BE49-F238E27FC236}">
              <a16:creationId xmlns:a16="http://schemas.microsoft.com/office/drawing/2014/main" id="{00000000-0008-0000-0200-000008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5" name="Text Box 2">
          <a:extLst>
            <a:ext uri="{FF2B5EF4-FFF2-40B4-BE49-F238E27FC236}">
              <a16:creationId xmlns:a16="http://schemas.microsoft.com/office/drawing/2014/main" id="{00000000-0008-0000-0200-000009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6" name="Text Box 2">
          <a:extLst>
            <a:ext uri="{FF2B5EF4-FFF2-40B4-BE49-F238E27FC236}">
              <a16:creationId xmlns:a16="http://schemas.microsoft.com/office/drawing/2014/main" id="{00000000-0008-0000-0200-00000A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7" name="Text Box 2">
          <a:extLst>
            <a:ext uri="{FF2B5EF4-FFF2-40B4-BE49-F238E27FC236}">
              <a16:creationId xmlns:a16="http://schemas.microsoft.com/office/drawing/2014/main" id="{00000000-0008-0000-0200-00000B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8" name="Text Box 2">
          <a:extLst>
            <a:ext uri="{FF2B5EF4-FFF2-40B4-BE49-F238E27FC236}">
              <a16:creationId xmlns:a16="http://schemas.microsoft.com/office/drawing/2014/main" id="{00000000-0008-0000-0200-00000C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49" name="Text Box 2">
          <a:extLst>
            <a:ext uri="{FF2B5EF4-FFF2-40B4-BE49-F238E27FC236}">
              <a16:creationId xmlns:a16="http://schemas.microsoft.com/office/drawing/2014/main" id="{00000000-0008-0000-0200-00000D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50" name="Text Box 2">
          <a:extLst>
            <a:ext uri="{FF2B5EF4-FFF2-40B4-BE49-F238E27FC236}">
              <a16:creationId xmlns:a16="http://schemas.microsoft.com/office/drawing/2014/main" id="{00000000-0008-0000-0200-00000E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46602</xdr:rowOff>
    </xdr:to>
    <xdr:sp macro="" textlink="">
      <xdr:nvSpPr>
        <xdr:cNvPr id="1551" name="Text Box 2">
          <a:extLst>
            <a:ext uri="{FF2B5EF4-FFF2-40B4-BE49-F238E27FC236}">
              <a16:creationId xmlns:a16="http://schemas.microsoft.com/office/drawing/2014/main" id="{00000000-0008-0000-0200-00000F06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2" name="Text Box 2">
          <a:extLst>
            <a:ext uri="{FF2B5EF4-FFF2-40B4-BE49-F238E27FC236}">
              <a16:creationId xmlns:a16="http://schemas.microsoft.com/office/drawing/2014/main" id="{00000000-0008-0000-0200-000010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3" name="Text Box 2">
          <a:extLst>
            <a:ext uri="{FF2B5EF4-FFF2-40B4-BE49-F238E27FC236}">
              <a16:creationId xmlns:a16="http://schemas.microsoft.com/office/drawing/2014/main" id="{00000000-0008-0000-0200-000011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4" name="Text Box 2">
          <a:extLst>
            <a:ext uri="{FF2B5EF4-FFF2-40B4-BE49-F238E27FC236}">
              <a16:creationId xmlns:a16="http://schemas.microsoft.com/office/drawing/2014/main" id="{00000000-0008-0000-0200-000012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5" name="Text Box 2">
          <a:extLst>
            <a:ext uri="{FF2B5EF4-FFF2-40B4-BE49-F238E27FC236}">
              <a16:creationId xmlns:a16="http://schemas.microsoft.com/office/drawing/2014/main" id="{00000000-0008-0000-0200-000013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6" name="Text Box 2">
          <a:extLst>
            <a:ext uri="{FF2B5EF4-FFF2-40B4-BE49-F238E27FC236}">
              <a16:creationId xmlns:a16="http://schemas.microsoft.com/office/drawing/2014/main" id="{00000000-0008-0000-0200-000014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7" name="Text Box 2">
          <a:extLst>
            <a:ext uri="{FF2B5EF4-FFF2-40B4-BE49-F238E27FC236}">
              <a16:creationId xmlns:a16="http://schemas.microsoft.com/office/drawing/2014/main" id="{00000000-0008-0000-0200-000015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8" name="Text Box 2">
          <a:extLst>
            <a:ext uri="{FF2B5EF4-FFF2-40B4-BE49-F238E27FC236}">
              <a16:creationId xmlns:a16="http://schemas.microsoft.com/office/drawing/2014/main" id="{00000000-0008-0000-0200-000016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59" name="Text Box 2">
          <a:extLst>
            <a:ext uri="{FF2B5EF4-FFF2-40B4-BE49-F238E27FC236}">
              <a16:creationId xmlns:a16="http://schemas.microsoft.com/office/drawing/2014/main" id="{00000000-0008-0000-0200-000017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60" name="Text Box 2">
          <a:extLst>
            <a:ext uri="{FF2B5EF4-FFF2-40B4-BE49-F238E27FC236}">
              <a16:creationId xmlns:a16="http://schemas.microsoft.com/office/drawing/2014/main" id="{00000000-0008-0000-0200-000018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145835</xdr:rowOff>
    </xdr:to>
    <xdr:sp macro="" textlink="">
      <xdr:nvSpPr>
        <xdr:cNvPr id="1561" name="Text Box 2">
          <a:extLst>
            <a:ext uri="{FF2B5EF4-FFF2-40B4-BE49-F238E27FC236}">
              <a16:creationId xmlns:a16="http://schemas.microsoft.com/office/drawing/2014/main" id="{00000000-0008-0000-0200-00001906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2" name="Text Box 2">
          <a:extLst>
            <a:ext uri="{FF2B5EF4-FFF2-40B4-BE49-F238E27FC236}">
              <a16:creationId xmlns:a16="http://schemas.microsoft.com/office/drawing/2014/main" id="{00000000-0008-0000-0200-00001A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3" name="Text Box 2">
          <a:extLst>
            <a:ext uri="{FF2B5EF4-FFF2-40B4-BE49-F238E27FC236}">
              <a16:creationId xmlns:a16="http://schemas.microsoft.com/office/drawing/2014/main" id="{00000000-0008-0000-0200-00001B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4" name="Text Box 2">
          <a:extLst>
            <a:ext uri="{FF2B5EF4-FFF2-40B4-BE49-F238E27FC236}">
              <a16:creationId xmlns:a16="http://schemas.microsoft.com/office/drawing/2014/main" id="{00000000-0008-0000-0200-00001C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5" name="Text Box 2">
          <a:extLst>
            <a:ext uri="{FF2B5EF4-FFF2-40B4-BE49-F238E27FC236}">
              <a16:creationId xmlns:a16="http://schemas.microsoft.com/office/drawing/2014/main" id="{00000000-0008-0000-0200-00001D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6" name="Text Box 2">
          <a:extLst>
            <a:ext uri="{FF2B5EF4-FFF2-40B4-BE49-F238E27FC236}">
              <a16:creationId xmlns:a16="http://schemas.microsoft.com/office/drawing/2014/main" id="{00000000-0008-0000-0200-00001E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7" name="Text Box 2">
          <a:extLst>
            <a:ext uri="{FF2B5EF4-FFF2-40B4-BE49-F238E27FC236}">
              <a16:creationId xmlns:a16="http://schemas.microsoft.com/office/drawing/2014/main" id="{00000000-0008-0000-0200-00001F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8" name="Text Box 2">
          <a:extLst>
            <a:ext uri="{FF2B5EF4-FFF2-40B4-BE49-F238E27FC236}">
              <a16:creationId xmlns:a16="http://schemas.microsoft.com/office/drawing/2014/main" id="{00000000-0008-0000-0200-000020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69" name="Text Box 2">
          <a:extLst>
            <a:ext uri="{FF2B5EF4-FFF2-40B4-BE49-F238E27FC236}">
              <a16:creationId xmlns:a16="http://schemas.microsoft.com/office/drawing/2014/main" id="{00000000-0008-0000-0200-000021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70" name="Text Box 2">
          <a:extLst>
            <a:ext uri="{FF2B5EF4-FFF2-40B4-BE49-F238E27FC236}">
              <a16:creationId xmlns:a16="http://schemas.microsoft.com/office/drawing/2014/main" id="{00000000-0008-0000-0200-000022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71" name="Text Box 2">
          <a:extLst>
            <a:ext uri="{FF2B5EF4-FFF2-40B4-BE49-F238E27FC236}">
              <a16:creationId xmlns:a16="http://schemas.microsoft.com/office/drawing/2014/main" id="{00000000-0008-0000-0200-000023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2" name="Text Box 2">
          <a:extLst>
            <a:ext uri="{FF2B5EF4-FFF2-40B4-BE49-F238E27FC236}">
              <a16:creationId xmlns:a16="http://schemas.microsoft.com/office/drawing/2014/main" id="{00000000-0008-0000-0200-000024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3" name="Text Box 2">
          <a:extLst>
            <a:ext uri="{FF2B5EF4-FFF2-40B4-BE49-F238E27FC236}">
              <a16:creationId xmlns:a16="http://schemas.microsoft.com/office/drawing/2014/main" id="{00000000-0008-0000-0200-000025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4" name="Text Box 2">
          <a:extLst>
            <a:ext uri="{FF2B5EF4-FFF2-40B4-BE49-F238E27FC236}">
              <a16:creationId xmlns:a16="http://schemas.microsoft.com/office/drawing/2014/main" id="{00000000-0008-0000-0200-000026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5" name="Text Box 2">
          <a:extLst>
            <a:ext uri="{FF2B5EF4-FFF2-40B4-BE49-F238E27FC236}">
              <a16:creationId xmlns:a16="http://schemas.microsoft.com/office/drawing/2014/main" id="{00000000-0008-0000-0200-000027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6" name="Text Box 2">
          <a:extLst>
            <a:ext uri="{FF2B5EF4-FFF2-40B4-BE49-F238E27FC236}">
              <a16:creationId xmlns:a16="http://schemas.microsoft.com/office/drawing/2014/main" id="{00000000-0008-0000-0200-000028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7" name="Text Box 2">
          <a:extLst>
            <a:ext uri="{FF2B5EF4-FFF2-40B4-BE49-F238E27FC236}">
              <a16:creationId xmlns:a16="http://schemas.microsoft.com/office/drawing/2014/main" id="{00000000-0008-0000-0200-000029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8" name="Text Box 2">
          <a:extLst>
            <a:ext uri="{FF2B5EF4-FFF2-40B4-BE49-F238E27FC236}">
              <a16:creationId xmlns:a16="http://schemas.microsoft.com/office/drawing/2014/main" id="{00000000-0008-0000-0200-00002A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79" name="Text Box 2">
          <a:extLst>
            <a:ext uri="{FF2B5EF4-FFF2-40B4-BE49-F238E27FC236}">
              <a16:creationId xmlns:a16="http://schemas.microsoft.com/office/drawing/2014/main" id="{00000000-0008-0000-0200-00002B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80" name="Text Box 2">
          <a:extLst>
            <a:ext uri="{FF2B5EF4-FFF2-40B4-BE49-F238E27FC236}">
              <a16:creationId xmlns:a16="http://schemas.microsoft.com/office/drawing/2014/main" id="{00000000-0008-0000-0200-00002C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166843</xdr:rowOff>
    </xdr:to>
    <xdr:sp macro="" textlink="">
      <xdr:nvSpPr>
        <xdr:cNvPr id="1581" name="Text Box 2">
          <a:extLst>
            <a:ext uri="{FF2B5EF4-FFF2-40B4-BE49-F238E27FC236}">
              <a16:creationId xmlns:a16="http://schemas.microsoft.com/office/drawing/2014/main" id="{00000000-0008-0000-0200-00002D06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2" name="Text Box 2">
          <a:extLst>
            <a:ext uri="{FF2B5EF4-FFF2-40B4-BE49-F238E27FC236}">
              <a16:creationId xmlns:a16="http://schemas.microsoft.com/office/drawing/2014/main" id="{00000000-0008-0000-0200-00002E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3" name="Text Box 2">
          <a:extLst>
            <a:ext uri="{FF2B5EF4-FFF2-40B4-BE49-F238E27FC236}">
              <a16:creationId xmlns:a16="http://schemas.microsoft.com/office/drawing/2014/main" id="{00000000-0008-0000-0200-00002F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4" name="Text Box 2">
          <a:extLst>
            <a:ext uri="{FF2B5EF4-FFF2-40B4-BE49-F238E27FC236}">
              <a16:creationId xmlns:a16="http://schemas.microsoft.com/office/drawing/2014/main" id="{00000000-0008-0000-0200-000030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5" name="Text Box 2">
          <a:extLst>
            <a:ext uri="{FF2B5EF4-FFF2-40B4-BE49-F238E27FC236}">
              <a16:creationId xmlns:a16="http://schemas.microsoft.com/office/drawing/2014/main" id="{00000000-0008-0000-0200-000031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6" name="Text Box 2">
          <a:extLst>
            <a:ext uri="{FF2B5EF4-FFF2-40B4-BE49-F238E27FC236}">
              <a16:creationId xmlns:a16="http://schemas.microsoft.com/office/drawing/2014/main" id="{00000000-0008-0000-0200-000032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7" name="Text Box 2">
          <a:extLst>
            <a:ext uri="{FF2B5EF4-FFF2-40B4-BE49-F238E27FC236}">
              <a16:creationId xmlns:a16="http://schemas.microsoft.com/office/drawing/2014/main" id="{00000000-0008-0000-0200-000033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8" name="Text Box 2">
          <a:extLst>
            <a:ext uri="{FF2B5EF4-FFF2-40B4-BE49-F238E27FC236}">
              <a16:creationId xmlns:a16="http://schemas.microsoft.com/office/drawing/2014/main" id="{00000000-0008-0000-0200-000034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89" name="Text Box 2">
          <a:extLst>
            <a:ext uri="{FF2B5EF4-FFF2-40B4-BE49-F238E27FC236}">
              <a16:creationId xmlns:a16="http://schemas.microsoft.com/office/drawing/2014/main" id="{00000000-0008-0000-0200-000035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90" name="Text Box 2">
          <a:extLst>
            <a:ext uri="{FF2B5EF4-FFF2-40B4-BE49-F238E27FC236}">
              <a16:creationId xmlns:a16="http://schemas.microsoft.com/office/drawing/2014/main" id="{00000000-0008-0000-0200-000036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31363</xdr:rowOff>
    </xdr:to>
    <xdr:sp macro="" textlink="">
      <xdr:nvSpPr>
        <xdr:cNvPr id="1591" name="Text Box 2">
          <a:extLst>
            <a:ext uri="{FF2B5EF4-FFF2-40B4-BE49-F238E27FC236}">
              <a16:creationId xmlns:a16="http://schemas.microsoft.com/office/drawing/2014/main" id="{00000000-0008-0000-0200-00003706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2" name="Text Box 2">
          <a:extLst>
            <a:ext uri="{FF2B5EF4-FFF2-40B4-BE49-F238E27FC236}">
              <a16:creationId xmlns:a16="http://schemas.microsoft.com/office/drawing/2014/main" id="{00000000-0008-0000-0200-000038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3" name="Text Box 2">
          <a:extLst>
            <a:ext uri="{FF2B5EF4-FFF2-40B4-BE49-F238E27FC236}">
              <a16:creationId xmlns:a16="http://schemas.microsoft.com/office/drawing/2014/main" id="{00000000-0008-0000-0200-000039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4" name="Text Box 2">
          <a:extLst>
            <a:ext uri="{FF2B5EF4-FFF2-40B4-BE49-F238E27FC236}">
              <a16:creationId xmlns:a16="http://schemas.microsoft.com/office/drawing/2014/main" id="{00000000-0008-0000-0200-00003A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5" name="Text Box 2">
          <a:extLst>
            <a:ext uri="{FF2B5EF4-FFF2-40B4-BE49-F238E27FC236}">
              <a16:creationId xmlns:a16="http://schemas.microsoft.com/office/drawing/2014/main" id="{00000000-0008-0000-0200-00003B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6" name="Text Box 2">
          <a:extLst>
            <a:ext uri="{FF2B5EF4-FFF2-40B4-BE49-F238E27FC236}">
              <a16:creationId xmlns:a16="http://schemas.microsoft.com/office/drawing/2014/main" id="{00000000-0008-0000-0200-00003C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7" name="Text Box 2">
          <a:extLst>
            <a:ext uri="{FF2B5EF4-FFF2-40B4-BE49-F238E27FC236}">
              <a16:creationId xmlns:a16="http://schemas.microsoft.com/office/drawing/2014/main" id="{00000000-0008-0000-0200-00003D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8" name="Text Box 2">
          <a:extLst>
            <a:ext uri="{FF2B5EF4-FFF2-40B4-BE49-F238E27FC236}">
              <a16:creationId xmlns:a16="http://schemas.microsoft.com/office/drawing/2014/main" id="{00000000-0008-0000-0200-00003E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92701</xdr:rowOff>
    </xdr:to>
    <xdr:sp macro="" textlink="">
      <xdr:nvSpPr>
        <xdr:cNvPr id="1599" name="Text Box 2">
          <a:extLst>
            <a:ext uri="{FF2B5EF4-FFF2-40B4-BE49-F238E27FC236}">
              <a16:creationId xmlns:a16="http://schemas.microsoft.com/office/drawing/2014/main" id="{00000000-0008-0000-0200-00003F06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0" name="Text Box 2">
          <a:extLst>
            <a:ext uri="{FF2B5EF4-FFF2-40B4-BE49-F238E27FC236}">
              <a16:creationId xmlns:a16="http://schemas.microsoft.com/office/drawing/2014/main" id="{00000000-0008-0000-0200-000040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1" name="Text Box 2">
          <a:extLst>
            <a:ext uri="{FF2B5EF4-FFF2-40B4-BE49-F238E27FC236}">
              <a16:creationId xmlns:a16="http://schemas.microsoft.com/office/drawing/2014/main" id="{00000000-0008-0000-0200-000041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2" name="Text Box 2">
          <a:extLst>
            <a:ext uri="{FF2B5EF4-FFF2-40B4-BE49-F238E27FC236}">
              <a16:creationId xmlns:a16="http://schemas.microsoft.com/office/drawing/2014/main" id="{00000000-0008-0000-0200-000042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3" name="Text Box 2">
          <a:extLst>
            <a:ext uri="{FF2B5EF4-FFF2-40B4-BE49-F238E27FC236}">
              <a16:creationId xmlns:a16="http://schemas.microsoft.com/office/drawing/2014/main" id="{00000000-0008-0000-0200-000043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4" name="Text Box 2">
          <a:extLst>
            <a:ext uri="{FF2B5EF4-FFF2-40B4-BE49-F238E27FC236}">
              <a16:creationId xmlns:a16="http://schemas.microsoft.com/office/drawing/2014/main" id="{00000000-0008-0000-0200-000044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5" name="Text Box 2">
          <a:extLst>
            <a:ext uri="{FF2B5EF4-FFF2-40B4-BE49-F238E27FC236}">
              <a16:creationId xmlns:a16="http://schemas.microsoft.com/office/drawing/2014/main" id="{00000000-0008-0000-0200-000045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6" name="Text Box 2">
          <a:extLst>
            <a:ext uri="{FF2B5EF4-FFF2-40B4-BE49-F238E27FC236}">
              <a16:creationId xmlns:a16="http://schemas.microsoft.com/office/drawing/2014/main" id="{00000000-0008-0000-0200-000046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7" name="Text Box 2">
          <a:extLst>
            <a:ext uri="{FF2B5EF4-FFF2-40B4-BE49-F238E27FC236}">
              <a16:creationId xmlns:a16="http://schemas.microsoft.com/office/drawing/2014/main" id="{00000000-0008-0000-0200-000047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162676</xdr:rowOff>
    </xdr:to>
    <xdr:sp macro="" textlink="">
      <xdr:nvSpPr>
        <xdr:cNvPr id="1608" name="Text Box 2">
          <a:extLst>
            <a:ext uri="{FF2B5EF4-FFF2-40B4-BE49-F238E27FC236}">
              <a16:creationId xmlns:a16="http://schemas.microsoft.com/office/drawing/2014/main" id="{00000000-0008-0000-0200-00004806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09" name="Text Box 2">
          <a:extLst>
            <a:ext uri="{FF2B5EF4-FFF2-40B4-BE49-F238E27FC236}">
              <a16:creationId xmlns:a16="http://schemas.microsoft.com/office/drawing/2014/main" id="{00000000-0008-0000-0200-000049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0" name="Text Box 2">
          <a:extLst>
            <a:ext uri="{FF2B5EF4-FFF2-40B4-BE49-F238E27FC236}">
              <a16:creationId xmlns:a16="http://schemas.microsoft.com/office/drawing/2014/main" id="{00000000-0008-0000-0200-00004A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1" name="Text Box 2">
          <a:extLst>
            <a:ext uri="{FF2B5EF4-FFF2-40B4-BE49-F238E27FC236}">
              <a16:creationId xmlns:a16="http://schemas.microsoft.com/office/drawing/2014/main" id="{00000000-0008-0000-0200-00004B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2" name="Text Box 2">
          <a:extLst>
            <a:ext uri="{FF2B5EF4-FFF2-40B4-BE49-F238E27FC236}">
              <a16:creationId xmlns:a16="http://schemas.microsoft.com/office/drawing/2014/main" id="{00000000-0008-0000-0200-00004C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3" name="Text Box 2">
          <a:extLst>
            <a:ext uri="{FF2B5EF4-FFF2-40B4-BE49-F238E27FC236}">
              <a16:creationId xmlns:a16="http://schemas.microsoft.com/office/drawing/2014/main" id="{00000000-0008-0000-0200-00004D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4" name="Text Box 2">
          <a:extLst>
            <a:ext uri="{FF2B5EF4-FFF2-40B4-BE49-F238E27FC236}">
              <a16:creationId xmlns:a16="http://schemas.microsoft.com/office/drawing/2014/main" id="{00000000-0008-0000-0200-00004E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5" name="Text Box 2">
          <a:extLst>
            <a:ext uri="{FF2B5EF4-FFF2-40B4-BE49-F238E27FC236}">
              <a16:creationId xmlns:a16="http://schemas.microsoft.com/office/drawing/2014/main" id="{00000000-0008-0000-0200-00004F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6" name="Text Box 2">
          <a:extLst>
            <a:ext uri="{FF2B5EF4-FFF2-40B4-BE49-F238E27FC236}">
              <a16:creationId xmlns:a16="http://schemas.microsoft.com/office/drawing/2014/main" id="{00000000-0008-0000-0200-000050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180178</xdr:rowOff>
    </xdr:to>
    <xdr:sp macro="" textlink="">
      <xdr:nvSpPr>
        <xdr:cNvPr id="1617" name="Text Box 2">
          <a:extLst>
            <a:ext uri="{FF2B5EF4-FFF2-40B4-BE49-F238E27FC236}">
              <a16:creationId xmlns:a16="http://schemas.microsoft.com/office/drawing/2014/main" id="{00000000-0008-0000-0200-00005106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18" name="Text Box 2">
          <a:extLst>
            <a:ext uri="{FF2B5EF4-FFF2-40B4-BE49-F238E27FC236}">
              <a16:creationId xmlns:a16="http://schemas.microsoft.com/office/drawing/2014/main" id="{00000000-0008-0000-0200-000052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19" name="Text Box 2">
          <a:extLst>
            <a:ext uri="{FF2B5EF4-FFF2-40B4-BE49-F238E27FC236}">
              <a16:creationId xmlns:a16="http://schemas.microsoft.com/office/drawing/2014/main" id="{00000000-0008-0000-0200-000053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0" name="Text Box 2">
          <a:extLst>
            <a:ext uri="{FF2B5EF4-FFF2-40B4-BE49-F238E27FC236}">
              <a16:creationId xmlns:a16="http://schemas.microsoft.com/office/drawing/2014/main" id="{00000000-0008-0000-0200-000054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1" name="Text Box 2">
          <a:extLst>
            <a:ext uri="{FF2B5EF4-FFF2-40B4-BE49-F238E27FC236}">
              <a16:creationId xmlns:a16="http://schemas.microsoft.com/office/drawing/2014/main" id="{00000000-0008-0000-0200-000055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2" name="Text Box 2">
          <a:extLst>
            <a:ext uri="{FF2B5EF4-FFF2-40B4-BE49-F238E27FC236}">
              <a16:creationId xmlns:a16="http://schemas.microsoft.com/office/drawing/2014/main" id="{00000000-0008-0000-0200-000056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3" name="Text Box 2">
          <a:extLst>
            <a:ext uri="{FF2B5EF4-FFF2-40B4-BE49-F238E27FC236}">
              <a16:creationId xmlns:a16="http://schemas.microsoft.com/office/drawing/2014/main" id="{00000000-0008-0000-0200-000057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4" name="Text Box 2">
          <a:extLst>
            <a:ext uri="{FF2B5EF4-FFF2-40B4-BE49-F238E27FC236}">
              <a16:creationId xmlns:a16="http://schemas.microsoft.com/office/drawing/2014/main" id="{00000000-0008-0000-0200-000058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5" name="Text Box 2">
          <a:extLst>
            <a:ext uri="{FF2B5EF4-FFF2-40B4-BE49-F238E27FC236}">
              <a16:creationId xmlns:a16="http://schemas.microsoft.com/office/drawing/2014/main" id="{00000000-0008-0000-0200-000059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26" name="Text Box 2">
          <a:extLst>
            <a:ext uri="{FF2B5EF4-FFF2-40B4-BE49-F238E27FC236}">
              <a16:creationId xmlns:a16="http://schemas.microsoft.com/office/drawing/2014/main" id="{00000000-0008-0000-0200-00005A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27" name="Text Box 2">
          <a:extLst>
            <a:ext uri="{FF2B5EF4-FFF2-40B4-BE49-F238E27FC236}">
              <a16:creationId xmlns:a16="http://schemas.microsoft.com/office/drawing/2014/main" id="{00000000-0008-0000-0200-00005B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28" name="Text Box 2">
          <a:extLst>
            <a:ext uri="{FF2B5EF4-FFF2-40B4-BE49-F238E27FC236}">
              <a16:creationId xmlns:a16="http://schemas.microsoft.com/office/drawing/2014/main" id="{00000000-0008-0000-0200-00005C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29" name="Text Box 2">
          <a:extLst>
            <a:ext uri="{FF2B5EF4-FFF2-40B4-BE49-F238E27FC236}">
              <a16:creationId xmlns:a16="http://schemas.microsoft.com/office/drawing/2014/main" id="{00000000-0008-0000-0200-00005D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0" name="Text Box 2">
          <a:extLst>
            <a:ext uri="{FF2B5EF4-FFF2-40B4-BE49-F238E27FC236}">
              <a16:creationId xmlns:a16="http://schemas.microsoft.com/office/drawing/2014/main" id="{00000000-0008-0000-0200-00005E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1" name="Text Box 2">
          <a:extLst>
            <a:ext uri="{FF2B5EF4-FFF2-40B4-BE49-F238E27FC236}">
              <a16:creationId xmlns:a16="http://schemas.microsoft.com/office/drawing/2014/main" id="{00000000-0008-0000-0200-00005F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2" name="Text Box 2">
          <a:extLst>
            <a:ext uri="{FF2B5EF4-FFF2-40B4-BE49-F238E27FC236}">
              <a16:creationId xmlns:a16="http://schemas.microsoft.com/office/drawing/2014/main" id="{00000000-0008-0000-0200-000060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3" name="Text Box 2">
          <a:extLst>
            <a:ext uri="{FF2B5EF4-FFF2-40B4-BE49-F238E27FC236}">
              <a16:creationId xmlns:a16="http://schemas.microsoft.com/office/drawing/2014/main" id="{00000000-0008-0000-0200-000061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4" name="Text Box 2">
          <a:extLst>
            <a:ext uri="{FF2B5EF4-FFF2-40B4-BE49-F238E27FC236}">
              <a16:creationId xmlns:a16="http://schemas.microsoft.com/office/drawing/2014/main" id="{00000000-0008-0000-0200-000062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5" name="Text Box 2">
          <a:extLst>
            <a:ext uri="{FF2B5EF4-FFF2-40B4-BE49-F238E27FC236}">
              <a16:creationId xmlns:a16="http://schemas.microsoft.com/office/drawing/2014/main" id="{00000000-0008-0000-0200-000063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29</xdr:row>
      <xdr:rowOff>92675</xdr:rowOff>
    </xdr:to>
    <xdr:sp macro="" textlink="">
      <xdr:nvSpPr>
        <xdr:cNvPr id="1636" name="Text Box 2">
          <a:extLst>
            <a:ext uri="{FF2B5EF4-FFF2-40B4-BE49-F238E27FC236}">
              <a16:creationId xmlns:a16="http://schemas.microsoft.com/office/drawing/2014/main" id="{00000000-0008-0000-0200-00006406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37" name="Text Box 2">
          <a:extLst>
            <a:ext uri="{FF2B5EF4-FFF2-40B4-BE49-F238E27FC236}">
              <a16:creationId xmlns:a16="http://schemas.microsoft.com/office/drawing/2014/main" id="{00000000-0008-0000-0200-000065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38" name="Text Box 2">
          <a:extLst>
            <a:ext uri="{FF2B5EF4-FFF2-40B4-BE49-F238E27FC236}">
              <a16:creationId xmlns:a16="http://schemas.microsoft.com/office/drawing/2014/main" id="{00000000-0008-0000-0200-000066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39" name="Text Box 2">
          <a:extLst>
            <a:ext uri="{FF2B5EF4-FFF2-40B4-BE49-F238E27FC236}">
              <a16:creationId xmlns:a16="http://schemas.microsoft.com/office/drawing/2014/main" id="{00000000-0008-0000-0200-000067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40" name="Text Box 2">
          <a:extLst>
            <a:ext uri="{FF2B5EF4-FFF2-40B4-BE49-F238E27FC236}">
              <a16:creationId xmlns:a16="http://schemas.microsoft.com/office/drawing/2014/main" id="{00000000-0008-0000-0200-000068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41" name="Text Box 2">
          <a:extLst>
            <a:ext uri="{FF2B5EF4-FFF2-40B4-BE49-F238E27FC236}">
              <a16:creationId xmlns:a16="http://schemas.microsoft.com/office/drawing/2014/main" id="{00000000-0008-0000-0200-000069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42" name="Text Box 2">
          <a:extLst>
            <a:ext uri="{FF2B5EF4-FFF2-40B4-BE49-F238E27FC236}">
              <a16:creationId xmlns:a16="http://schemas.microsoft.com/office/drawing/2014/main" id="{00000000-0008-0000-0200-00006A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43" name="Text Box 2">
          <a:extLst>
            <a:ext uri="{FF2B5EF4-FFF2-40B4-BE49-F238E27FC236}">
              <a16:creationId xmlns:a16="http://schemas.microsoft.com/office/drawing/2014/main" id="{00000000-0008-0000-0200-00006B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23</xdr:row>
      <xdr:rowOff>154608</xdr:rowOff>
    </xdr:to>
    <xdr:sp macro="" textlink="">
      <xdr:nvSpPr>
        <xdr:cNvPr id="1644" name="Text Box 2">
          <a:extLst>
            <a:ext uri="{FF2B5EF4-FFF2-40B4-BE49-F238E27FC236}">
              <a16:creationId xmlns:a16="http://schemas.microsoft.com/office/drawing/2014/main" id="{00000000-0008-0000-0200-00006C06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45" name="Text Box 2">
          <a:extLst>
            <a:ext uri="{FF2B5EF4-FFF2-40B4-BE49-F238E27FC236}">
              <a16:creationId xmlns:a16="http://schemas.microsoft.com/office/drawing/2014/main" id="{00000000-0008-0000-0200-00006D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46" name="Text Box 2">
          <a:extLst>
            <a:ext uri="{FF2B5EF4-FFF2-40B4-BE49-F238E27FC236}">
              <a16:creationId xmlns:a16="http://schemas.microsoft.com/office/drawing/2014/main" id="{00000000-0008-0000-0200-00006E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47" name="Text Box 2">
          <a:extLst>
            <a:ext uri="{FF2B5EF4-FFF2-40B4-BE49-F238E27FC236}">
              <a16:creationId xmlns:a16="http://schemas.microsoft.com/office/drawing/2014/main" id="{00000000-0008-0000-0200-00006F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48" name="Text Box 2">
          <a:extLst>
            <a:ext uri="{FF2B5EF4-FFF2-40B4-BE49-F238E27FC236}">
              <a16:creationId xmlns:a16="http://schemas.microsoft.com/office/drawing/2014/main" id="{00000000-0008-0000-0200-000070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49" name="Text Box 2">
          <a:extLst>
            <a:ext uri="{FF2B5EF4-FFF2-40B4-BE49-F238E27FC236}">
              <a16:creationId xmlns:a16="http://schemas.microsoft.com/office/drawing/2014/main" id="{00000000-0008-0000-0200-000071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50" name="Text Box 2">
          <a:extLst>
            <a:ext uri="{FF2B5EF4-FFF2-40B4-BE49-F238E27FC236}">
              <a16:creationId xmlns:a16="http://schemas.microsoft.com/office/drawing/2014/main" id="{00000000-0008-0000-0200-000072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51" name="Text Box 2">
          <a:extLst>
            <a:ext uri="{FF2B5EF4-FFF2-40B4-BE49-F238E27FC236}">
              <a16:creationId xmlns:a16="http://schemas.microsoft.com/office/drawing/2014/main" id="{00000000-0008-0000-0200-000073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52" name="Text Box 2">
          <a:extLst>
            <a:ext uri="{FF2B5EF4-FFF2-40B4-BE49-F238E27FC236}">
              <a16:creationId xmlns:a16="http://schemas.microsoft.com/office/drawing/2014/main" id="{00000000-0008-0000-0200-000074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179393</xdr:rowOff>
    </xdr:to>
    <xdr:sp macro="" textlink="">
      <xdr:nvSpPr>
        <xdr:cNvPr id="1653" name="Text Box 2">
          <a:extLst>
            <a:ext uri="{FF2B5EF4-FFF2-40B4-BE49-F238E27FC236}">
              <a16:creationId xmlns:a16="http://schemas.microsoft.com/office/drawing/2014/main" id="{00000000-0008-0000-0200-00007506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54" name="Text Box 2">
          <a:extLst>
            <a:ext uri="{FF2B5EF4-FFF2-40B4-BE49-F238E27FC236}">
              <a16:creationId xmlns:a16="http://schemas.microsoft.com/office/drawing/2014/main" id="{00000000-0008-0000-0200-000076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55" name="Text Box 2">
          <a:extLst>
            <a:ext uri="{FF2B5EF4-FFF2-40B4-BE49-F238E27FC236}">
              <a16:creationId xmlns:a16="http://schemas.microsoft.com/office/drawing/2014/main" id="{00000000-0008-0000-0200-000077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56" name="Text Box 2">
          <a:extLst>
            <a:ext uri="{FF2B5EF4-FFF2-40B4-BE49-F238E27FC236}">
              <a16:creationId xmlns:a16="http://schemas.microsoft.com/office/drawing/2014/main" id="{00000000-0008-0000-0200-000078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57" name="Text Box 2">
          <a:extLst>
            <a:ext uri="{FF2B5EF4-FFF2-40B4-BE49-F238E27FC236}">
              <a16:creationId xmlns:a16="http://schemas.microsoft.com/office/drawing/2014/main" id="{00000000-0008-0000-0200-000079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58" name="Text Box 2">
          <a:extLst>
            <a:ext uri="{FF2B5EF4-FFF2-40B4-BE49-F238E27FC236}">
              <a16:creationId xmlns:a16="http://schemas.microsoft.com/office/drawing/2014/main" id="{00000000-0008-0000-0200-00007A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59" name="Text Box 2">
          <a:extLst>
            <a:ext uri="{FF2B5EF4-FFF2-40B4-BE49-F238E27FC236}">
              <a16:creationId xmlns:a16="http://schemas.microsoft.com/office/drawing/2014/main" id="{00000000-0008-0000-0200-00007B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60" name="Text Box 2">
          <a:extLst>
            <a:ext uri="{FF2B5EF4-FFF2-40B4-BE49-F238E27FC236}">
              <a16:creationId xmlns:a16="http://schemas.microsoft.com/office/drawing/2014/main" id="{00000000-0008-0000-0200-00007C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61" name="Text Box 2">
          <a:extLst>
            <a:ext uri="{FF2B5EF4-FFF2-40B4-BE49-F238E27FC236}">
              <a16:creationId xmlns:a16="http://schemas.microsoft.com/office/drawing/2014/main" id="{00000000-0008-0000-0200-00007D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17804</xdr:rowOff>
    </xdr:to>
    <xdr:sp macro="" textlink="">
      <xdr:nvSpPr>
        <xdr:cNvPr id="1662" name="Text Box 2">
          <a:extLst>
            <a:ext uri="{FF2B5EF4-FFF2-40B4-BE49-F238E27FC236}">
              <a16:creationId xmlns:a16="http://schemas.microsoft.com/office/drawing/2014/main" id="{00000000-0008-0000-0200-00007E06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3" name="Text Box 2">
          <a:extLst>
            <a:ext uri="{FF2B5EF4-FFF2-40B4-BE49-F238E27FC236}">
              <a16:creationId xmlns:a16="http://schemas.microsoft.com/office/drawing/2014/main" id="{00000000-0008-0000-0200-00007F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4" name="Text Box 2">
          <a:extLst>
            <a:ext uri="{FF2B5EF4-FFF2-40B4-BE49-F238E27FC236}">
              <a16:creationId xmlns:a16="http://schemas.microsoft.com/office/drawing/2014/main" id="{00000000-0008-0000-0200-000080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5" name="Text Box 2">
          <a:extLst>
            <a:ext uri="{FF2B5EF4-FFF2-40B4-BE49-F238E27FC236}">
              <a16:creationId xmlns:a16="http://schemas.microsoft.com/office/drawing/2014/main" id="{00000000-0008-0000-0200-000081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6" name="Text Box 2">
          <a:extLst>
            <a:ext uri="{FF2B5EF4-FFF2-40B4-BE49-F238E27FC236}">
              <a16:creationId xmlns:a16="http://schemas.microsoft.com/office/drawing/2014/main" id="{00000000-0008-0000-0200-000082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7" name="Text Box 2">
          <a:extLst>
            <a:ext uri="{FF2B5EF4-FFF2-40B4-BE49-F238E27FC236}">
              <a16:creationId xmlns:a16="http://schemas.microsoft.com/office/drawing/2014/main" id="{00000000-0008-0000-0200-000083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8" name="Text Box 2">
          <a:extLst>
            <a:ext uri="{FF2B5EF4-FFF2-40B4-BE49-F238E27FC236}">
              <a16:creationId xmlns:a16="http://schemas.microsoft.com/office/drawing/2014/main" id="{00000000-0008-0000-0200-000084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69" name="Text Box 2">
          <a:extLst>
            <a:ext uri="{FF2B5EF4-FFF2-40B4-BE49-F238E27FC236}">
              <a16:creationId xmlns:a16="http://schemas.microsoft.com/office/drawing/2014/main" id="{00000000-0008-0000-0200-000085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70" name="Text Box 2">
          <a:extLst>
            <a:ext uri="{FF2B5EF4-FFF2-40B4-BE49-F238E27FC236}">
              <a16:creationId xmlns:a16="http://schemas.microsoft.com/office/drawing/2014/main" id="{00000000-0008-0000-0200-000086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671" name="Text Box 2">
          <a:extLst>
            <a:ext uri="{FF2B5EF4-FFF2-40B4-BE49-F238E27FC236}">
              <a16:creationId xmlns:a16="http://schemas.microsoft.com/office/drawing/2014/main" id="{00000000-0008-0000-0200-00008706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2" name="Text Box 2">
          <a:extLst>
            <a:ext uri="{FF2B5EF4-FFF2-40B4-BE49-F238E27FC236}">
              <a16:creationId xmlns:a16="http://schemas.microsoft.com/office/drawing/2014/main" id="{00000000-0008-0000-0200-000088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3" name="Text Box 2">
          <a:extLst>
            <a:ext uri="{FF2B5EF4-FFF2-40B4-BE49-F238E27FC236}">
              <a16:creationId xmlns:a16="http://schemas.microsoft.com/office/drawing/2014/main" id="{00000000-0008-0000-0200-000089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4" name="Text Box 2">
          <a:extLst>
            <a:ext uri="{FF2B5EF4-FFF2-40B4-BE49-F238E27FC236}">
              <a16:creationId xmlns:a16="http://schemas.microsoft.com/office/drawing/2014/main" id="{00000000-0008-0000-0200-00008A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5" name="Text Box 2">
          <a:extLst>
            <a:ext uri="{FF2B5EF4-FFF2-40B4-BE49-F238E27FC236}">
              <a16:creationId xmlns:a16="http://schemas.microsoft.com/office/drawing/2014/main" id="{00000000-0008-0000-0200-00008B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6" name="Text Box 2">
          <a:extLst>
            <a:ext uri="{FF2B5EF4-FFF2-40B4-BE49-F238E27FC236}">
              <a16:creationId xmlns:a16="http://schemas.microsoft.com/office/drawing/2014/main" id="{00000000-0008-0000-0200-00008C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7" name="Text Box 2">
          <a:extLst>
            <a:ext uri="{FF2B5EF4-FFF2-40B4-BE49-F238E27FC236}">
              <a16:creationId xmlns:a16="http://schemas.microsoft.com/office/drawing/2014/main" id="{00000000-0008-0000-0200-00008D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8" name="Text Box 2">
          <a:extLst>
            <a:ext uri="{FF2B5EF4-FFF2-40B4-BE49-F238E27FC236}">
              <a16:creationId xmlns:a16="http://schemas.microsoft.com/office/drawing/2014/main" id="{00000000-0008-0000-0200-00008E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79" name="Text Box 2">
          <a:extLst>
            <a:ext uri="{FF2B5EF4-FFF2-40B4-BE49-F238E27FC236}">
              <a16:creationId xmlns:a16="http://schemas.microsoft.com/office/drawing/2014/main" id="{00000000-0008-0000-0200-00008F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80" name="Text Box 2">
          <a:extLst>
            <a:ext uri="{FF2B5EF4-FFF2-40B4-BE49-F238E27FC236}">
              <a16:creationId xmlns:a16="http://schemas.microsoft.com/office/drawing/2014/main" id="{00000000-0008-0000-0200-000090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26</xdr:row>
      <xdr:rowOff>46583</xdr:rowOff>
    </xdr:to>
    <xdr:sp macro="" textlink="">
      <xdr:nvSpPr>
        <xdr:cNvPr id="1681" name="Text Box 2">
          <a:extLst>
            <a:ext uri="{FF2B5EF4-FFF2-40B4-BE49-F238E27FC236}">
              <a16:creationId xmlns:a16="http://schemas.microsoft.com/office/drawing/2014/main" id="{00000000-0008-0000-0200-00009106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2" name="Text Box 2">
          <a:extLst>
            <a:ext uri="{FF2B5EF4-FFF2-40B4-BE49-F238E27FC236}">
              <a16:creationId xmlns:a16="http://schemas.microsoft.com/office/drawing/2014/main" id="{00000000-0008-0000-0200-000092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3" name="Text Box 2">
          <a:extLst>
            <a:ext uri="{FF2B5EF4-FFF2-40B4-BE49-F238E27FC236}">
              <a16:creationId xmlns:a16="http://schemas.microsoft.com/office/drawing/2014/main" id="{00000000-0008-0000-0200-000093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4" name="Text Box 2">
          <a:extLst>
            <a:ext uri="{FF2B5EF4-FFF2-40B4-BE49-F238E27FC236}">
              <a16:creationId xmlns:a16="http://schemas.microsoft.com/office/drawing/2014/main" id="{00000000-0008-0000-0200-000094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5" name="Text Box 2">
          <a:extLst>
            <a:ext uri="{FF2B5EF4-FFF2-40B4-BE49-F238E27FC236}">
              <a16:creationId xmlns:a16="http://schemas.microsoft.com/office/drawing/2014/main" id="{00000000-0008-0000-0200-000095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6" name="Text Box 2">
          <a:extLst>
            <a:ext uri="{FF2B5EF4-FFF2-40B4-BE49-F238E27FC236}">
              <a16:creationId xmlns:a16="http://schemas.microsoft.com/office/drawing/2014/main" id="{00000000-0008-0000-0200-000096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7" name="Text Box 2">
          <a:extLst>
            <a:ext uri="{FF2B5EF4-FFF2-40B4-BE49-F238E27FC236}">
              <a16:creationId xmlns:a16="http://schemas.microsoft.com/office/drawing/2014/main" id="{00000000-0008-0000-0200-000097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8" name="Text Box 2">
          <a:extLst>
            <a:ext uri="{FF2B5EF4-FFF2-40B4-BE49-F238E27FC236}">
              <a16:creationId xmlns:a16="http://schemas.microsoft.com/office/drawing/2014/main" id="{00000000-0008-0000-0200-000098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89" name="Text Box 2">
          <a:extLst>
            <a:ext uri="{FF2B5EF4-FFF2-40B4-BE49-F238E27FC236}">
              <a16:creationId xmlns:a16="http://schemas.microsoft.com/office/drawing/2014/main" id="{00000000-0008-0000-0200-000099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90" name="Text Box 2">
          <a:extLst>
            <a:ext uri="{FF2B5EF4-FFF2-40B4-BE49-F238E27FC236}">
              <a16:creationId xmlns:a16="http://schemas.microsoft.com/office/drawing/2014/main" id="{00000000-0008-0000-0200-00009A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18298</xdr:rowOff>
    </xdr:to>
    <xdr:sp macro="" textlink="">
      <xdr:nvSpPr>
        <xdr:cNvPr id="1691" name="Text Box 2">
          <a:extLst>
            <a:ext uri="{FF2B5EF4-FFF2-40B4-BE49-F238E27FC236}">
              <a16:creationId xmlns:a16="http://schemas.microsoft.com/office/drawing/2014/main" id="{00000000-0008-0000-0200-00009B060000}"/>
            </a:ext>
          </a:extLst>
        </xdr:cNvPr>
        <xdr:cNvSpPr txBox="1">
          <a:spLocks noChangeArrowheads="1"/>
        </xdr:cNvSpPr>
      </xdr:nvSpPr>
      <xdr:spPr bwMode="auto">
        <a:xfrm>
          <a:off x="1981200" y="2979420"/>
          <a:ext cx="0"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2" name="Text Box 2">
          <a:extLst>
            <a:ext uri="{FF2B5EF4-FFF2-40B4-BE49-F238E27FC236}">
              <a16:creationId xmlns:a16="http://schemas.microsoft.com/office/drawing/2014/main" id="{00000000-0008-0000-0200-00009C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3" name="Text Box 2">
          <a:extLst>
            <a:ext uri="{FF2B5EF4-FFF2-40B4-BE49-F238E27FC236}">
              <a16:creationId xmlns:a16="http://schemas.microsoft.com/office/drawing/2014/main" id="{00000000-0008-0000-0200-00009D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4" name="Text Box 2">
          <a:extLst>
            <a:ext uri="{FF2B5EF4-FFF2-40B4-BE49-F238E27FC236}">
              <a16:creationId xmlns:a16="http://schemas.microsoft.com/office/drawing/2014/main" id="{00000000-0008-0000-0200-00009E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5" name="Text Box 2">
          <a:extLst>
            <a:ext uri="{FF2B5EF4-FFF2-40B4-BE49-F238E27FC236}">
              <a16:creationId xmlns:a16="http://schemas.microsoft.com/office/drawing/2014/main" id="{00000000-0008-0000-0200-00009F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6" name="Text Box 2">
          <a:extLst>
            <a:ext uri="{FF2B5EF4-FFF2-40B4-BE49-F238E27FC236}">
              <a16:creationId xmlns:a16="http://schemas.microsoft.com/office/drawing/2014/main" id="{00000000-0008-0000-0200-0000A0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7" name="Text Box 2">
          <a:extLst>
            <a:ext uri="{FF2B5EF4-FFF2-40B4-BE49-F238E27FC236}">
              <a16:creationId xmlns:a16="http://schemas.microsoft.com/office/drawing/2014/main" id="{00000000-0008-0000-0200-0000A1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8" name="Text Box 2">
          <a:extLst>
            <a:ext uri="{FF2B5EF4-FFF2-40B4-BE49-F238E27FC236}">
              <a16:creationId xmlns:a16="http://schemas.microsoft.com/office/drawing/2014/main" id="{00000000-0008-0000-0200-0000A2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699" name="Text Box 2">
          <a:extLst>
            <a:ext uri="{FF2B5EF4-FFF2-40B4-BE49-F238E27FC236}">
              <a16:creationId xmlns:a16="http://schemas.microsoft.com/office/drawing/2014/main" id="{00000000-0008-0000-0200-0000A3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00" name="Text Box 2">
          <a:extLst>
            <a:ext uri="{FF2B5EF4-FFF2-40B4-BE49-F238E27FC236}">
              <a16:creationId xmlns:a16="http://schemas.microsoft.com/office/drawing/2014/main" id="{00000000-0008-0000-0200-0000A4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01" name="Text Box 2">
          <a:extLst>
            <a:ext uri="{FF2B5EF4-FFF2-40B4-BE49-F238E27FC236}">
              <a16:creationId xmlns:a16="http://schemas.microsoft.com/office/drawing/2014/main" id="{00000000-0008-0000-0200-0000A5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2" name="Text Box 2">
          <a:extLst>
            <a:ext uri="{FF2B5EF4-FFF2-40B4-BE49-F238E27FC236}">
              <a16:creationId xmlns:a16="http://schemas.microsoft.com/office/drawing/2014/main" id="{00000000-0008-0000-0200-0000A6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3" name="Text Box 2">
          <a:extLst>
            <a:ext uri="{FF2B5EF4-FFF2-40B4-BE49-F238E27FC236}">
              <a16:creationId xmlns:a16="http://schemas.microsoft.com/office/drawing/2014/main" id="{00000000-0008-0000-0200-0000A7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4" name="Text Box 2">
          <a:extLst>
            <a:ext uri="{FF2B5EF4-FFF2-40B4-BE49-F238E27FC236}">
              <a16:creationId xmlns:a16="http://schemas.microsoft.com/office/drawing/2014/main" id="{00000000-0008-0000-0200-0000A8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5" name="Text Box 2">
          <a:extLst>
            <a:ext uri="{FF2B5EF4-FFF2-40B4-BE49-F238E27FC236}">
              <a16:creationId xmlns:a16="http://schemas.microsoft.com/office/drawing/2014/main" id="{00000000-0008-0000-0200-0000A9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6" name="Text Box 2">
          <a:extLst>
            <a:ext uri="{FF2B5EF4-FFF2-40B4-BE49-F238E27FC236}">
              <a16:creationId xmlns:a16="http://schemas.microsoft.com/office/drawing/2014/main" id="{00000000-0008-0000-0200-0000AA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7" name="Text Box 2">
          <a:extLst>
            <a:ext uri="{FF2B5EF4-FFF2-40B4-BE49-F238E27FC236}">
              <a16:creationId xmlns:a16="http://schemas.microsoft.com/office/drawing/2014/main" id="{00000000-0008-0000-0200-0000AB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8" name="Text Box 2">
          <a:extLst>
            <a:ext uri="{FF2B5EF4-FFF2-40B4-BE49-F238E27FC236}">
              <a16:creationId xmlns:a16="http://schemas.microsoft.com/office/drawing/2014/main" id="{00000000-0008-0000-0200-0000AC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09" name="Text Box 2">
          <a:extLst>
            <a:ext uri="{FF2B5EF4-FFF2-40B4-BE49-F238E27FC236}">
              <a16:creationId xmlns:a16="http://schemas.microsoft.com/office/drawing/2014/main" id="{00000000-0008-0000-0200-0000AD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10" name="Text Box 2">
          <a:extLst>
            <a:ext uri="{FF2B5EF4-FFF2-40B4-BE49-F238E27FC236}">
              <a16:creationId xmlns:a16="http://schemas.microsoft.com/office/drawing/2014/main" id="{00000000-0008-0000-0200-0000AE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100379</xdr:rowOff>
    </xdr:to>
    <xdr:sp macro="" textlink="">
      <xdr:nvSpPr>
        <xdr:cNvPr id="1711" name="Text Box 2">
          <a:extLst>
            <a:ext uri="{FF2B5EF4-FFF2-40B4-BE49-F238E27FC236}">
              <a16:creationId xmlns:a16="http://schemas.microsoft.com/office/drawing/2014/main" id="{00000000-0008-0000-0200-0000AF060000}"/>
            </a:ext>
          </a:extLst>
        </xdr:cNvPr>
        <xdr:cNvSpPr txBox="1">
          <a:spLocks noChangeArrowheads="1"/>
        </xdr:cNvSpPr>
      </xdr:nvSpPr>
      <xdr:spPr bwMode="auto">
        <a:xfrm>
          <a:off x="1981200" y="2979420"/>
          <a:ext cx="0" cy="719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2" name="Text Box 2">
          <a:extLst>
            <a:ext uri="{FF2B5EF4-FFF2-40B4-BE49-F238E27FC236}">
              <a16:creationId xmlns:a16="http://schemas.microsoft.com/office/drawing/2014/main" id="{00000000-0008-0000-0200-0000B0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3" name="Text Box 2">
          <a:extLst>
            <a:ext uri="{FF2B5EF4-FFF2-40B4-BE49-F238E27FC236}">
              <a16:creationId xmlns:a16="http://schemas.microsoft.com/office/drawing/2014/main" id="{00000000-0008-0000-0200-0000B1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4" name="Text Box 2">
          <a:extLst>
            <a:ext uri="{FF2B5EF4-FFF2-40B4-BE49-F238E27FC236}">
              <a16:creationId xmlns:a16="http://schemas.microsoft.com/office/drawing/2014/main" id="{00000000-0008-0000-0200-0000B2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5" name="Text Box 2">
          <a:extLst>
            <a:ext uri="{FF2B5EF4-FFF2-40B4-BE49-F238E27FC236}">
              <a16:creationId xmlns:a16="http://schemas.microsoft.com/office/drawing/2014/main" id="{00000000-0008-0000-0200-0000B3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6" name="Text Box 2">
          <a:extLst>
            <a:ext uri="{FF2B5EF4-FFF2-40B4-BE49-F238E27FC236}">
              <a16:creationId xmlns:a16="http://schemas.microsoft.com/office/drawing/2014/main" id="{00000000-0008-0000-0200-0000B4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7" name="Text Box 2">
          <a:extLst>
            <a:ext uri="{FF2B5EF4-FFF2-40B4-BE49-F238E27FC236}">
              <a16:creationId xmlns:a16="http://schemas.microsoft.com/office/drawing/2014/main" id="{00000000-0008-0000-0200-0000B5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8" name="Text Box 2">
          <a:extLst>
            <a:ext uri="{FF2B5EF4-FFF2-40B4-BE49-F238E27FC236}">
              <a16:creationId xmlns:a16="http://schemas.microsoft.com/office/drawing/2014/main" id="{00000000-0008-0000-0200-0000B6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19" name="Text Box 2">
          <a:extLst>
            <a:ext uri="{FF2B5EF4-FFF2-40B4-BE49-F238E27FC236}">
              <a16:creationId xmlns:a16="http://schemas.microsoft.com/office/drawing/2014/main" id="{00000000-0008-0000-0200-0000B7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20" name="Text Box 2">
          <a:extLst>
            <a:ext uri="{FF2B5EF4-FFF2-40B4-BE49-F238E27FC236}">
              <a16:creationId xmlns:a16="http://schemas.microsoft.com/office/drawing/2014/main" id="{00000000-0008-0000-0200-0000B8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20170</xdr:rowOff>
    </xdr:to>
    <xdr:sp macro="" textlink="">
      <xdr:nvSpPr>
        <xdr:cNvPr id="1721" name="Text Box 2">
          <a:extLst>
            <a:ext uri="{FF2B5EF4-FFF2-40B4-BE49-F238E27FC236}">
              <a16:creationId xmlns:a16="http://schemas.microsoft.com/office/drawing/2014/main" id="{00000000-0008-0000-0200-0000B9060000}"/>
            </a:ext>
          </a:extLst>
        </xdr:cNvPr>
        <xdr:cNvSpPr txBox="1">
          <a:spLocks noChangeArrowheads="1"/>
        </xdr:cNvSpPr>
      </xdr:nvSpPr>
      <xdr:spPr bwMode="auto">
        <a:xfrm>
          <a:off x="1981200" y="2979420"/>
          <a:ext cx="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2" name="Text Box 2">
          <a:extLst>
            <a:ext uri="{FF2B5EF4-FFF2-40B4-BE49-F238E27FC236}">
              <a16:creationId xmlns:a16="http://schemas.microsoft.com/office/drawing/2014/main" id="{00000000-0008-0000-0200-0000BA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3" name="Text Box 2">
          <a:extLst>
            <a:ext uri="{FF2B5EF4-FFF2-40B4-BE49-F238E27FC236}">
              <a16:creationId xmlns:a16="http://schemas.microsoft.com/office/drawing/2014/main" id="{00000000-0008-0000-0200-0000BB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4" name="Text Box 2">
          <a:extLst>
            <a:ext uri="{FF2B5EF4-FFF2-40B4-BE49-F238E27FC236}">
              <a16:creationId xmlns:a16="http://schemas.microsoft.com/office/drawing/2014/main" id="{00000000-0008-0000-0200-0000BC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5" name="Text Box 2">
          <a:extLst>
            <a:ext uri="{FF2B5EF4-FFF2-40B4-BE49-F238E27FC236}">
              <a16:creationId xmlns:a16="http://schemas.microsoft.com/office/drawing/2014/main" id="{00000000-0008-0000-0200-0000BD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6" name="Text Box 2">
          <a:extLst>
            <a:ext uri="{FF2B5EF4-FFF2-40B4-BE49-F238E27FC236}">
              <a16:creationId xmlns:a16="http://schemas.microsoft.com/office/drawing/2014/main" id="{00000000-0008-0000-0200-0000BE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7" name="Text Box 2">
          <a:extLst>
            <a:ext uri="{FF2B5EF4-FFF2-40B4-BE49-F238E27FC236}">
              <a16:creationId xmlns:a16="http://schemas.microsoft.com/office/drawing/2014/main" id="{00000000-0008-0000-0200-0000BF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8" name="Text Box 2">
          <a:extLst>
            <a:ext uri="{FF2B5EF4-FFF2-40B4-BE49-F238E27FC236}">
              <a16:creationId xmlns:a16="http://schemas.microsoft.com/office/drawing/2014/main" id="{00000000-0008-0000-0200-0000C0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163705</xdr:rowOff>
    </xdr:to>
    <xdr:sp macro="" textlink="">
      <xdr:nvSpPr>
        <xdr:cNvPr id="1729" name="Text Box 2">
          <a:extLst>
            <a:ext uri="{FF2B5EF4-FFF2-40B4-BE49-F238E27FC236}">
              <a16:creationId xmlns:a16="http://schemas.microsoft.com/office/drawing/2014/main" id="{00000000-0008-0000-0200-0000C1060000}"/>
            </a:ext>
          </a:extLst>
        </xdr:cNvPr>
        <xdr:cNvSpPr txBox="1">
          <a:spLocks noChangeArrowheads="1"/>
        </xdr:cNvSpPr>
      </xdr:nvSpPr>
      <xdr:spPr bwMode="auto">
        <a:xfrm>
          <a:off x="1981200" y="2979420"/>
          <a:ext cx="0" cy="120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0" name="Text Box 2">
          <a:extLst>
            <a:ext uri="{FF2B5EF4-FFF2-40B4-BE49-F238E27FC236}">
              <a16:creationId xmlns:a16="http://schemas.microsoft.com/office/drawing/2014/main" id="{00000000-0008-0000-0200-0000C2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1" name="Text Box 2">
          <a:extLst>
            <a:ext uri="{FF2B5EF4-FFF2-40B4-BE49-F238E27FC236}">
              <a16:creationId xmlns:a16="http://schemas.microsoft.com/office/drawing/2014/main" id="{00000000-0008-0000-0200-0000C3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2" name="Text Box 2">
          <a:extLst>
            <a:ext uri="{FF2B5EF4-FFF2-40B4-BE49-F238E27FC236}">
              <a16:creationId xmlns:a16="http://schemas.microsoft.com/office/drawing/2014/main" id="{00000000-0008-0000-0200-0000C4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3" name="Text Box 2">
          <a:extLst>
            <a:ext uri="{FF2B5EF4-FFF2-40B4-BE49-F238E27FC236}">
              <a16:creationId xmlns:a16="http://schemas.microsoft.com/office/drawing/2014/main" id="{00000000-0008-0000-0200-0000C5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4" name="Text Box 2">
          <a:extLst>
            <a:ext uri="{FF2B5EF4-FFF2-40B4-BE49-F238E27FC236}">
              <a16:creationId xmlns:a16="http://schemas.microsoft.com/office/drawing/2014/main" id="{00000000-0008-0000-0200-0000C6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5" name="Text Box 2">
          <a:extLst>
            <a:ext uri="{FF2B5EF4-FFF2-40B4-BE49-F238E27FC236}">
              <a16:creationId xmlns:a16="http://schemas.microsoft.com/office/drawing/2014/main" id="{00000000-0008-0000-0200-0000C7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6" name="Text Box 2">
          <a:extLst>
            <a:ext uri="{FF2B5EF4-FFF2-40B4-BE49-F238E27FC236}">
              <a16:creationId xmlns:a16="http://schemas.microsoft.com/office/drawing/2014/main" id="{00000000-0008-0000-0200-0000C8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7" name="Text Box 2">
          <a:extLst>
            <a:ext uri="{FF2B5EF4-FFF2-40B4-BE49-F238E27FC236}">
              <a16:creationId xmlns:a16="http://schemas.microsoft.com/office/drawing/2014/main" id="{00000000-0008-0000-0200-0000C9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30848</xdr:rowOff>
    </xdr:to>
    <xdr:sp macro="" textlink="">
      <xdr:nvSpPr>
        <xdr:cNvPr id="1738" name="Text Box 2">
          <a:extLst>
            <a:ext uri="{FF2B5EF4-FFF2-40B4-BE49-F238E27FC236}">
              <a16:creationId xmlns:a16="http://schemas.microsoft.com/office/drawing/2014/main" id="{00000000-0008-0000-0200-0000CA060000}"/>
            </a:ext>
          </a:extLst>
        </xdr:cNvPr>
        <xdr:cNvSpPr txBox="1">
          <a:spLocks noChangeArrowheads="1"/>
        </xdr:cNvSpPr>
      </xdr:nvSpPr>
      <xdr:spPr bwMode="auto">
        <a:xfrm>
          <a:off x="1981200" y="2979420"/>
          <a:ext cx="0" cy="892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39" name="Text Box 2">
          <a:extLst>
            <a:ext uri="{FF2B5EF4-FFF2-40B4-BE49-F238E27FC236}">
              <a16:creationId xmlns:a16="http://schemas.microsoft.com/office/drawing/2014/main" id="{00000000-0008-0000-0200-0000CB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0" name="Text Box 2">
          <a:extLst>
            <a:ext uri="{FF2B5EF4-FFF2-40B4-BE49-F238E27FC236}">
              <a16:creationId xmlns:a16="http://schemas.microsoft.com/office/drawing/2014/main" id="{00000000-0008-0000-0200-0000CC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1" name="Text Box 2">
          <a:extLst>
            <a:ext uri="{FF2B5EF4-FFF2-40B4-BE49-F238E27FC236}">
              <a16:creationId xmlns:a16="http://schemas.microsoft.com/office/drawing/2014/main" id="{00000000-0008-0000-0200-0000CD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2" name="Text Box 2">
          <a:extLst>
            <a:ext uri="{FF2B5EF4-FFF2-40B4-BE49-F238E27FC236}">
              <a16:creationId xmlns:a16="http://schemas.microsoft.com/office/drawing/2014/main" id="{00000000-0008-0000-0200-0000CE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3" name="Text Box 2">
          <a:extLst>
            <a:ext uri="{FF2B5EF4-FFF2-40B4-BE49-F238E27FC236}">
              <a16:creationId xmlns:a16="http://schemas.microsoft.com/office/drawing/2014/main" id="{00000000-0008-0000-0200-0000CF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4" name="Text Box 2">
          <a:extLst>
            <a:ext uri="{FF2B5EF4-FFF2-40B4-BE49-F238E27FC236}">
              <a16:creationId xmlns:a16="http://schemas.microsoft.com/office/drawing/2014/main" id="{00000000-0008-0000-0200-0000D0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5" name="Text Box 2">
          <a:extLst>
            <a:ext uri="{FF2B5EF4-FFF2-40B4-BE49-F238E27FC236}">
              <a16:creationId xmlns:a16="http://schemas.microsoft.com/office/drawing/2014/main" id="{00000000-0008-0000-0200-0000D1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6" name="Text Box 2">
          <a:extLst>
            <a:ext uri="{FF2B5EF4-FFF2-40B4-BE49-F238E27FC236}">
              <a16:creationId xmlns:a16="http://schemas.microsoft.com/office/drawing/2014/main" id="{00000000-0008-0000-0200-0000D2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113714</xdr:rowOff>
    </xdr:to>
    <xdr:sp macro="" textlink="">
      <xdr:nvSpPr>
        <xdr:cNvPr id="1747" name="Text Box 2">
          <a:extLst>
            <a:ext uri="{FF2B5EF4-FFF2-40B4-BE49-F238E27FC236}">
              <a16:creationId xmlns:a16="http://schemas.microsoft.com/office/drawing/2014/main" id="{00000000-0008-0000-0200-0000D3060000}"/>
            </a:ext>
          </a:extLst>
        </xdr:cNvPr>
        <xdr:cNvSpPr txBox="1">
          <a:spLocks noChangeArrowheads="1"/>
        </xdr:cNvSpPr>
      </xdr:nvSpPr>
      <xdr:spPr bwMode="auto">
        <a:xfrm>
          <a:off x="1981200" y="2979420"/>
          <a:ext cx="0" cy="733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48" name="Text Box 2">
          <a:extLst>
            <a:ext uri="{FF2B5EF4-FFF2-40B4-BE49-F238E27FC236}">
              <a16:creationId xmlns:a16="http://schemas.microsoft.com/office/drawing/2014/main" id="{00000000-0008-0000-0200-0000D4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49" name="Text Box 2">
          <a:extLst>
            <a:ext uri="{FF2B5EF4-FFF2-40B4-BE49-F238E27FC236}">
              <a16:creationId xmlns:a16="http://schemas.microsoft.com/office/drawing/2014/main" id="{00000000-0008-0000-0200-0000D5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0" name="Text Box 2">
          <a:extLst>
            <a:ext uri="{FF2B5EF4-FFF2-40B4-BE49-F238E27FC236}">
              <a16:creationId xmlns:a16="http://schemas.microsoft.com/office/drawing/2014/main" id="{00000000-0008-0000-0200-0000D6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1" name="Text Box 2">
          <a:extLst>
            <a:ext uri="{FF2B5EF4-FFF2-40B4-BE49-F238E27FC236}">
              <a16:creationId xmlns:a16="http://schemas.microsoft.com/office/drawing/2014/main" id="{00000000-0008-0000-0200-0000D7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2" name="Text Box 2">
          <a:extLst>
            <a:ext uri="{FF2B5EF4-FFF2-40B4-BE49-F238E27FC236}">
              <a16:creationId xmlns:a16="http://schemas.microsoft.com/office/drawing/2014/main" id="{00000000-0008-0000-0200-0000D8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3" name="Text Box 2">
          <a:extLst>
            <a:ext uri="{FF2B5EF4-FFF2-40B4-BE49-F238E27FC236}">
              <a16:creationId xmlns:a16="http://schemas.microsoft.com/office/drawing/2014/main" id="{00000000-0008-0000-0200-0000D9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4" name="Text Box 2">
          <a:extLst>
            <a:ext uri="{FF2B5EF4-FFF2-40B4-BE49-F238E27FC236}">
              <a16:creationId xmlns:a16="http://schemas.microsoft.com/office/drawing/2014/main" id="{00000000-0008-0000-0200-0000DA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5" name="Text Box 2">
          <a:extLst>
            <a:ext uri="{FF2B5EF4-FFF2-40B4-BE49-F238E27FC236}">
              <a16:creationId xmlns:a16="http://schemas.microsoft.com/office/drawing/2014/main" id="{00000000-0008-0000-0200-0000DB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56" name="Text Box 2">
          <a:extLst>
            <a:ext uri="{FF2B5EF4-FFF2-40B4-BE49-F238E27FC236}">
              <a16:creationId xmlns:a16="http://schemas.microsoft.com/office/drawing/2014/main" id="{00000000-0008-0000-0200-0000DC06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57" name="Text Box 2">
          <a:extLst>
            <a:ext uri="{FF2B5EF4-FFF2-40B4-BE49-F238E27FC236}">
              <a16:creationId xmlns:a16="http://schemas.microsoft.com/office/drawing/2014/main" id="{00000000-0008-0000-0200-0000DD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58" name="Text Box 2">
          <a:extLst>
            <a:ext uri="{FF2B5EF4-FFF2-40B4-BE49-F238E27FC236}">
              <a16:creationId xmlns:a16="http://schemas.microsoft.com/office/drawing/2014/main" id="{00000000-0008-0000-0200-0000DE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59" name="Text Box 2">
          <a:extLst>
            <a:ext uri="{FF2B5EF4-FFF2-40B4-BE49-F238E27FC236}">
              <a16:creationId xmlns:a16="http://schemas.microsoft.com/office/drawing/2014/main" id="{00000000-0008-0000-0200-0000DF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0" name="Text Box 2">
          <a:extLst>
            <a:ext uri="{FF2B5EF4-FFF2-40B4-BE49-F238E27FC236}">
              <a16:creationId xmlns:a16="http://schemas.microsoft.com/office/drawing/2014/main" id="{00000000-0008-0000-0200-0000E0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1" name="Text Box 2">
          <a:extLst>
            <a:ext uri="{FF2B5EF4-FFF2-40B4-BE49-F238E27FC236}">
              <a16:creationId xmlns:a16="http://schemas.microsoft.com/office/drawing/2014/main" id="{00000000-0008-0000-0200-0000E1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2" name="Text Box 2">
          <a:extLst>
            <a:ext uri="{FF2B5EF4-FFF2-40B4-BE49-F238E27FC236}">
              <a16:creationId xmlns:a16="http://schemas.microsoft.com/office/drawing/2014/main" id="{00000000-0008-0000-0200-0000E2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3" name="Text Box 2">
          <a:extLst>
            <a:ext uri="{FF2B5EF4-FFF2-40B4-BE49-F238E27FC236}">
              <a16:creationId xmlns:a16="http://schemas.microsoft.com/office/drawing/2014/main" id="{00000000-0008-0000-0200-0000E3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4" name="Text Box 2">
          <a:extLst>
            <a:ext uri="{FF2B5EF4-FFF2-40B4-BE49-F238E27FC236}">
              <a16:creationId xmlns:a16="http://schemas.microsoft.com/office/drawing/2014/main" id="{00000000-0008-0000-0200-0000E4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5" name="Text Box 2">
          <a:extLst>
            <a:ext uri="{FF2B5EF4-FFF2-40B4-BE49-F238E27FC236}">
              <a16:creationId xmlns:a16="http://schemas.microsoft.com/office/drawing/2014/main" id="{00000000-0008-0000-0200-0000E5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10856</xdr:rowOff>
    </xdr:to>
    <xdr:sp macro="" textlink="">
      <xdr:nvSpPr>
        <xdr:cNvPr id="1766" name="Text Box 2">
          <a:extLst>
            <a:ext uri="{FF2B5EF4-FFF2-40B4-BE49-F238E27FC236}">
              <a16:creationId xmlns:a16="http://schemas.microsoft.com/office/drawing/2014/main" id="{00000000-0008-0000-0200-0000E6060000}"/>
            </a:ext>
          </a:extLst>
        </xdr:cNvPr>
        <xdr:cNvSpPr txBox="1">
          <a:spLocks noChangeArrowheads="1"/>
        </xdr:cNvSpPr>
      </xdr:nvSpPr>
      <xdr:spPr bwMode="auto">
        <a:xfrm>
          <a:off x="1981200" y="3154680"/>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67" name="Text Box 2">
          <a:extLst>
            <a:ext uri="{FF2B5EF4-FFF2-40B4-BE49-F238E27FC236}">
              <a16:creationId xmlns:a16="http://schemas.microsoft.com/office/drawing/2014/main" id="{00000000-0008-0000-0200-0000E7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68" name="Text Box 2">
          <a:extLst>
            <a:ext uri="{FF2B5EF4-FFF2-40B4-BE49-F238E27FC236}">
              <a16:creationId xmlns:a16="http://schemas.microsoft.com/office/drawing/2014/main" id="{00000000-0008-0000-0200-0000E8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69" name="Text Box 2">
          <a:extLst>
            <a:ext uri="{FF2B5EF4-FFF2-40B4-BE49-F238E27FC236}">
              <a16:creationId xmlns:a16="http://schemas.microsoft.com/office/drawing/2014/main" id="{00000000-0008-0000-0200-0000E9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70" name="Text Box 2">
          <a:extLst>
            <a:ext uri="{FF2B5EF4-FFF2-40B4-BE49-F238E27FC236}">
              <a16:creationId xmlns:a16="http://schemas.microsoft.com/office/drawing/2014/main" id="{00000000-0008-0000-0200-0000EA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71" name="Text Box 2">
          <a:extLst>
            <a:ext uri="{FF2B5EF4-FFF2-40B4-BE49-F238E27FC236}">
              <a16:creationId xmlns:a16="http://schemas.microsoft.com/office/drawing/2014/main" id="{00000000-0008-0000-0200-0000EB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72" name="Text Box 2">
          <a:extLst>
            <a:ext uri="{FF2B5EF4-FFF2-40B4-BE49-F238E27FC236}">
              <a16:creationId xmlns:a16="http://schemas.microsoft.com/office/drawing/2014/main" id="{00000000-0008-0000-0200-0000EC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73" name="Text Box 2">
          <a:extLst>
            <a:ext uri="{FF2B5EF4-FFF2-40B4-BE49-F238E27FC236}">
              <a16:creationId xmlns:a16="http://schemas.microsoft.com/office/drawing/2014/main" id="{00000000-0008-0000-0200-0000ED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774" name="Text Box 2">
          <a:extLst>
            <a:ext uri="{FF2B5EF4-FFF2-40B4-BE49-F238E27FC236}">
              <a16:creationId xmlns:a16="http://schemas.microsoft.com/office/drawing/2014/main" id="{00000000-0008-0000-0200-0000EE06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75" name="Text Box 2">
          <a:extLst>
            <a:ext uri="{FF2B5EF4-FFF2-40B4-BE49-F238E27FC236}">
              <a16:creationId xmlns:a16="http://schemas.microsoft.com/office/drawing/2014/main" id="{00000000-0008-0000-0200-0000EF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76" name="Text Box 2">
          <a:extLst>
            <a:ext uri="{FF2B5EF4-FFF2-40B4-BE49-F238E27FC236}">
              <a16:creationId xmlns:a16="http://schemas.microsoft.com/office/drawing/2014/main" id="{00000000-0008-0000-0200-0000F0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77" name="Text Box 2">
          <a:extLst>
            <a:ext uri="{FF2B5EF4-FFF2-40B4-BE49-F238E27FC236}">
              <a16:creationId xmlns:a16="http://schemas.microsoft.com/office/drawing/2014/main" id="{00000000-0008-0000-0200-0000F1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78" name="Text Box 2">
          <a:extLst>
            <a:ext uri="{FF2B5EF4-FFF2-40B4-BE49-F238E27FC236}">
              <a16:creationId xmlns:a16="http://schemas.microsoft.com/office/drawing/2014/main" id="{00000000-0008-0000-0200-0000F2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79" name="Text Box 2">
          <a:extLst>
            <a:ext uri="{FF2B5EF4-FFF2-40B4-BE49-F238E27FC236}">
              <a16:creationId xmlns:a16="http://schemas.microsoft.com/office/drawing/2014/main" id="{00000000-0008-0000-0200-0000F3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80" name="Text Box 2">
          <a:extLst>
            <a:ext uri="{FF2B5EF4-FFF2-40B4-BE49-F238E27FC236}">
              <a16:creationId xmlns:a16="http://schemas.microsoft.com/office/drawing/2014/main" id="{00000000-0008-0000-0200-0000F4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81" name="Text Box 2">
          <a:extLst>
            <a:ext uri="{FF2B5EF4-FFF2-40B4-BE49-F238E27FC236}">
              <a16:creationId xmlns:a16="http://schemas.microsoft.com/office/drawing/2014/main" id="{00000000-0008-0000-0200-0000F5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82" name="Text Box 2">
          <a:extLst>
            <a:ext uri="{FF2B5EF4-FFF2-40B4-BE49-F238E27FC236}">
              <a16:creationId xmlns:a16="http://schemas.microsoft.com/office/drawing/2014/main" id="{00000000-0008-0000-0200-0000F6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783" name="Text Box 2">
          <a:extLst>
            <a:ext uri="{FF2B5EF4-FFF2-40B4-BE49-F238E27FC236}">
              <a16:creationId xmlns:a16="http://schemas.microsoft.com/office/drawing/2014/main" id="{00000000-0008-0000-0200-0000F706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84" name="Text Box 2">
          <a:extLst>
            <a:ext uri="{FF2B5EF4-FFF2-40B4-BE49-F238E27FC236}">
              <a16:creationId xmlns:a16="http://schemas.microsoft.com/office/drawing/2014/main" id="{00000000-0008-0000-0200-0000F8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85" name="Text Box 2">
          <a:extLst>
            <a:ext uri="{FF2B5EF4-FFF2-40B4-BE49-F238E27FC236}">
              <a16:creationId xmlns:a16="http://schemas.microsoft.com/office/drawing/2014/main" id="{00000000-0008-0000-0200-0000F9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86" name="Text Box 2">
          <a:extLst>
            <a:ext uri="{FF2B5EF4-FFF2-40B4-BE49-F238E27FC236}">
              <a16:creationId xmlns:a16="http://schemas.microsoft.com/office/drawing/2014/main" id="{00000000-0008-0000-0200-0000FA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87" name="Text Box 2">
          <a:extLst>
            <a:ext uri="{FF2B5EF4-FFF2-40B4-BE49-F238E27FC236}">
              <a16:creationId xmlns:a16="http://schemas.microsoft.com/office/drawing/2014/main" id="{00000000-0008-0000-0200-0000FB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88" name="Text Box 2">
          <a:extLst>
            <a:ext uri="{FF2B5EF4-FFF2-40B4-BE49-F238E27FC236}">
              <a16:creationId xmlns:a16="http://schemas.microsoft.com/office/drawing/2014/main" id="{00000000-0008-0000-0200-0000FC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89" name="Text Box 2">
          <a:extLst>
            <a:ext uri="{FF2B5EF4-FFF2-40B4-BE49-F238E27FC236}">
              <a16:creationId xmlns:a16="http://schemas.microsoft.com/office/drawing/2014/main" id="{00000000-0008-0000-0200-0000FD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90" name="Text Box 2">
          <a:extLst>
            <a:ext uri="{FF2B5EF4-FFF2-40B4-BE49-F238E27FC236}">
              <a16:creationId xmlns:a16="http://schemas.microsoft.com/office/drawing/2014/main" id="{00000000-0008-0000-0200-0000FE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91" name="Text Box 2">
          <a:extLst>
            <a:ext uri="{FF2B5EF4-FFF2-40B4-BE49-F238E27FC236}">
              <a16:creationId xmlns:a16="http://schemas.microsoft.com/office/drawing/2014/main" id="{00000000-0008-0000-0200-0000FF06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792" name="Text Box 2">
          <a:extLst>
            <a:ext uri="{FF2B5EF4-FFF2-40B4-BE49-F238E27FC236}">
              <a16:creationId xmlns:a16="http://schemas.microsoft.com/office/drawing/2014/main" id="{00000000-0008-0000-0200-000000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3" name="Text Box 2">
          <a:extLst>
            <a:ext uri="{FF2B5EF4-FFF2-40B4-BE49-F238E27FC236}">
              <a16:creationId xmlns:a16="http://schemas.microsoft.com/office/drawing/2014/main" id="{00000000-0008-0000-0200-000001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4" name="Text Box 2">
          <a:extLst>
            <a:ext uri="{FF2B5EF4-FFF2-40B4-BE49-F238E27FC236}">
              <a16:creationId xmlns:a16="http://schemas.microsoft.com/office/drawing/2014/main" id="{00000000-0008-0000-0200-000002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5" name="Text Box 2">
          <a:extLst>
            <a:ext uri="{FF2B5EF4-FFF2-40B4-BE49-F238E27FC236}">
              <a16:creationId xmlns:a16="http://schemas.microsoft.com/office/drawing/2014/main" id="{00000000-0008-0000-0200-000003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6" name="Text Box 2">
          <a:extLst>
            <a:ext uri="{FF2B5EF4-FFF2-40B4-BE49-F238E27FC236}">
              <a16:creationId xmlns:a16="http://schemas.microsoft.com/office/drawing/2014/main" id="{00000000-0008-0000-0200-000004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7" name="Text Box 2">
          <a:extLst>
            <a:ext uri="{FF2B5EF4-FFF2-40B4-BE49-F238E27FC236}">
              <a16:creationId xmlns:a16="http://schemas.microsoft.com/office/drawing/2014/main" id="{00000000-0008-0000-0200-000005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8" name="Text Box 2">
          <a:extLst>
            <a:ext uri="{FF2B5EF4-FFF2-40B4-BE49-F238E27FC236}">
              <a16:creationId xmlns:a16="http://schemas.microsoft.com/office/drawing/2014/main" id="{00000000-0008-0000-0200-000006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99" name="Text Box 2">
          <a:extLst>
            <a:ext uri="{FF2B5EF4-FFF2-40B4-BE49-F238E27FC236}">
              <a16:creationId xmlns:a16="http://schemas.microsoft.com/office/drawing/2014/main" id="{00000000-0008-0000-0200-000007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00" name="Text Box 2">
          <a:extLst>
            <a:ext uri="{FF2B5EF4-FFF2-40B4-BE49-F238E27FC236}">
              <a16:creationId xmlns:a16="http://schemas.microsoft.com/office/drawing/2014/main" id="{00000000-0008-0000-0200-000008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01" name="Text Box 2">
          <a:extLst>
            <a:ext uri="{FF2B5EF4-FFF2-40B4-BE49-F238E27FC236}">
              <a16:creationId xmlns:a16="http://schemas.microsoft.com/office/drawing/2014/main" id="{00000000-0008-0000-0200-000009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2" name="Text Box 2">
          <a:extLst>
            <a:ext uri="{FF2B5EF4-FFF2-40B4-BE49-F238E27FC236}">
              <a16:creationId xmlns:a16="http://schemas.microsoft.com/office/drawing/2014/main" id="{00000000-0008-0000-0200-00000A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3" name="Text Box 2">
          <a:extLst>
            <a:ext uri="{FF2B5EF4-FFF2-40B4-BE49-F238E27FC236}">
              <a16:creationId xmlns:a16="http://schemas.microsoft.com/office/drawing/2014/main" id="{00000000-0008-0000-0200-00000B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4" name="Text Box 2">
          <a:extLst>
            <a:ext uri="{FF2B5EF4-FFF2-40B4-BE49-F238E27FC236}">
              <a16:creationId xmlns:a16="http://schemas.microsoft.com/office/drawing/2014/main" id="{00000000-0008-0000-0200-00000C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5" name="Text Box 2">
          <a:extLst>
            <a:ext uri="{FF2B5EF4-FFF2-40B4-BE49-F238E27FC236}">
              <a16:creationId xmlns:a16="http://schemas.microsoft.com/office/drawing/2014/main" id="{00000000-0008-0000-0200-00000D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6" name="Text Box 2">
          <a:extLst>
            <a:ext uri="{FF2B5EF4-FFF2-40B4-BE49-F238E27FC236}">
              <a16:creationId xmlns:a16="http://schemas.microsoft.com/office/drawing/2014/main" id="{00000000-0008-0000-0200-00000E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7" name="Text Box 2">
          <a:extLst>
            <a:ext uri="{FF2B5EF4-FFF2-40B4-BE49-F238E27FC236}">
              <a16:creationId xmlns:a16="http://schemas.microsoft.com/office/drawing/2014/main" id="{00000000-0008-0000-0200-00000F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8" name="Text Box 2">
          <a:extLst>
            <a:ext uri="{FF2B5EF4-FFF2-40B4-BE49-F238E27FC236}">
              <a16:creationId xmlns:a16="http://schemas.microsoft.com/office/drawing/2014/main" id="{00000000-0008-0000-0200-000010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09" name="Text Box 2">
          <a:extLst>
            <a:ext uri="{FF2B5EF4-FFF2-40B4-BE49-F238E27FC236}">
              <a16:creationId xmlns:a16="http://schemas.microsoft.com/office/drawing/2014/main" id="{00000000-0008-0000-0200-000011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10" name="Text Box 2">
          <a:extLst>
            <a:ext uri="{FF2B5EF4-FFF2-40B4-BE49-F238E27FC236}">
              <a16:creationId xmlns:a16="http://schemas.microsoft.com/office/drawing/2014/main" id="{00000000-0008-0000-0200-000012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11" name="Text Box 2">
          <a:extLst>
            <a:ext uri="{FF2B5EF4-FFF2-40B4-BE49-F238E27FC236}">
              <a16:creationId xmlns:a16="http://schemas.microsoft.com/office/drawing/2014/main" id="{00000000-0008-0000-0200-000013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2" name="Text Box 2">
          <a:extLst>
            <a:ext uri="{FF2B5EF4-FFF2-40B4-BE49-F238E27FC236}">
              <a16:creationId xmlns:a16="http://schemas.microsoft.com/office/drawing/2014/main" id="{00000000-0008-0000-0200-000014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3" name="Text Box 2">
          <a:extLst>
            <a:ext uri="{FF2B5EF4-FFF2-40B4-BE49-F238E27FC236}">
              <a16:creationId xmlns:a16="http://schemas.microsoft.com/office/drawing/2014/main" id="{00000000-0008-0000-0200-000015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4" name="Text Box 2">
          <a:extLst>
            <a:ext uri="{FF2B5EF4-FFF2-40B4-BE49-F238E27FC236}">
              <a16:creationId xmlns:a16="http://schemas.microsoft.com/office/drawing/2014/main" id="{00000000-0008-0000-0200-000016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5" name="Text Box 2">
          <a:extLst>
            <a:ext uri="{FF2B5EF4-FFF2-40B4-BE49-F238E27FC236}">
              <a16:creationId xmlns:a16="http://schemas.microsoft.com/office/drawing/2014/main" id="{00000000-0008-0000-0200-000017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6" name="Text Box 2">
          <a:extLst>
            <a:ext uri="{FF2B5EF4-FFF2-40B4-BE49-F238E27FC236}">
              <a16:creationId xmlns:a16="http://schemas.microsoft.com/office/drawing/2014/main" id="{00000000-0008-0000-0200-000018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7" name="Text Box 2">
          <a:extLst>
            <a:ext uri="{FF2B5EF4-FFF2-40B4-BE49-F238E27FC236}">
              <a16:creationId xmlns:a16="http://schemas.microsoft.com/office/drawing/2014/main" id="{00000000-0008-0000-0200-000019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8" name="Text Box 2">
          <a:extLst>
            <a:ext uri="{FF2B5EF4-FFF2-40B4-BE49-F238E27FC236}">
              <a16:creationId xmlns:a16="http://schemas.microsoft.com/office/drawing/2014/main" id="{00000000-0008-0000-0200-00001A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22780</xdr:rowOff>
    </xdr:to>
    <xdr:sp macro="" textlink="">
      <xdr:nvSpPr>
        <xdr:cNvPr id="1819" name="Text Box 2">
          <a:extLst>
            <a:ext uri="{FF2B5EF4-FFF2-40B4-BE49-F238E27FC236}">
              <a16:creationId xmlns:a16="http://schemas.microsoft.com/office/drawing/2014/main" id="{00000000-0008-0000-0200-00001B070000}"/>
            </a:ext>
          </a:extLst>
        </xdr:cNvPr>
        <xdr:cNvSpPr txBox="1">
          <a:spLocks noChangeArrowheads="1"/>
        </xdr:cNvSpPr>
      </xdr:nvSpPr>
      <xdr:spPr bwMode="auto">
        <a:xfrm>
          <a:off x="1981200" y="2979420"/>
          <a:ext cx="0" cy="88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0" name="Text Box 2">
          <a:extLst>
            <a:ext uri="{FF2B5EF4-FFF2-40B4-BE49-F238E27FC236}">
              <a16:creationId xmlns:a16="http://schemas.microsoft.com/office/drawing/2014/main" id="{00000000-0008-0000-0200-00001C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1" name="Text Box 2">
          <a:extLst>
            <a:ext uri="{FF2B5EF4-FFF2-40B4-BE49-F238E27FC236}">
              <a16:creationId xmlns:a16="http://schemas.microsoft.com/office/drawing/2014/main" id="{00000000-0008-0000-0200-00001D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2" name="Text Box 2">
          <a:extLst>
            <a:ext uri="{FF2B5EF4-FFF2-40B4-BE49-F238E27FC236}">
              <a16:creationId xmlns:a16="http://schemas.microsoft.com/office/drawing/2014/main" id="{00000000-0008-0000-0200-00001E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3" name="Text Box 2">
          <a:extLst>
            <a:ext uri="{FF2B5EF4-FFF2-40B4-BE49-F238E27FC236}">
              <a16:creationId xmlns:a16="http://schemas.microsoft.com/office/drawing/2014/main" id="{00000000-0008-0000-0200-00001F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4" name="Text Box 2">
          <a:extLst>
            <a:ext uri="{FF2B5EF4-FFF2-40B4-BE49-F238E27FC236}">
              <a16:creationId xmlns:a16="http://schemas.microsoft.com/office/drawing/2014/main" id="{00000000-0008-0000-0200-000020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5" name="Text Box 2">
          <a:extLst>
            <a:ext uri="{FF2B5EF4-FFF2-40B4-BE49-F238E27FC236}">
              <a16:creationId xmlns:a16="http://schemas.microsoft.com/office/drawing/2014/main" id="{00000000-0008-0000-0200-000021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6" name="Text Box 2">
          <a:extLst>
            <a:ext uri="{FF2B5EF4-FFF2-40B4-BE49-F238E27FC236}">
              <a16:creationId xmlns:a16="http://schemas.microsoft.com/office/drawing/2014/main" id="{00000000-0008-0000-0200-000022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7" name="Text Box 2">
          <a:extLst>
            <a:ext uri="{FF2B5EF4-FFF2-40B4-BE49-F238E27FC236}">
              <a16:creationId xmlns:a16="http://schemas.microsoft.com/office/drawing/2014/main" id="{00000000-0008-0000-0200-000023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112929</xdr:rowOff>
    </xdr:to>
    <xdr:sp macro="" textlink="">
      <xdr:nvSpPr>
        <xdr:cNvPr id="1828" name="Text Box 2">
          <a:extLst>
            <a:ext uri="{FF2B5EF4-FFF2-40B4-BE49-F238E27FC236}">
              <a16:creationId xmlns:a16="http://schemas.microsoft.com/office/drawing/2014/main" id="{00000000-0008-0000-0200-000024070000}"/>
            </a:ext>
          </a:extLst>
        </xdr:cNvPr>
        <xdr:cNvSpPr txBox="1">
          <a:spLocks noChangeArrowheads="1"/>
        </xdr:cNvSpPr>
      </xdr:nvSpPr>
      <xdr:spPr bwMode="auto">
        <a:xfrm>
          <a:off x="1981200" y="2979420"/>
          <a:ext cx="0" cy="732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29" name="Text Box 2">
          <a:extLst>
            <a:ext uri="{FF2B5EF4-FFF2-40B4-BE49-F238E27FC236}">
              <a16:creationId xmlns:a16="http://schemas.microsoft.com/office/drawing/2014/main" id="{00000000-0008-0000-0200-000025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0" name="Text Box 2">
          <a:extLst>
            <a:ext uri="{FF2B5EF4-FFF2-40B4-BE49-F238E27FC236}">
              <a16:creationId xmlns:a16="http://schemas.microsoft.com/office/drawing/2014/main" id="{00000000-0008-0000-0200-000026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1" name="Text Box 2">
          <a:extLst>
            <a:ext uri="{FF2B5EF4-FFF2-40B4-BE49-F238E27FC236}">
              <a16:creationId xmlns:a16="http://schemas.microsoft.com/office/drawing/2014/main" id="{00000000-0008-0000-0200-000027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2" name="Text Box 2">
          <a:extLst>
            <a:ext uri="{FF2B5EF4-FFF2-40B4-BE49-F238E27FC236}">
              <a16:creationId xmlns:a16="http://schemas.microsoft.com/office/drawing/2014/main" id="{00000000-0008-0000-0200-000028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3" name="Text Box 2">
          <a:extLst>
            <a:ext uri="{FF2B5EF4-FFF2-40B4-BE49-F238E27FC236}">
              <a16:creationId xmlns:a16="http://schemas.microsoft.com/office/drawing/2014/main" id="{00000000-0008-0000-0200-000029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4" name="Text Box 2">
          <a:extLst>
            <a:ext uri="{FF2B5EF4-FFF2-40B4-BE49-F238E27FC236}">
              <a16:creationId xmlns:a16="http://schemas.microsoft.com/office/drawing/2014/main" id="{00000000-0008-0000-0200-00002A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5" name="Text Box 2">
          <a:extLst>
            <a:ext uri="{FF2B5EF4-FFF2-40B4-BE49-F238E27FC236}">
              <a16:creationId xmlns:a16="http://schemas.microsoft.com/office/drawing/2014/main" id="{00000000-0008-0000-0200-00002B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6" name="Text Box 2">
          <a:extLst>
            <a:ext uri="{FF2B5EF4-FFF2-40B4-BE49-F238E27FC236}">
              <a16:creationId xmlns:a16="http://schemas.microsoft.com/office/drawing/2014/main" id="{00000000-0008-0000-0200-00002C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6611</xdr:rowOff>
    </xdr:to>
    <xdr:sp macro="" textlink="">
      <xdr:nvSpPr>
        <xdr:cNvPr id="1837" name="Text Box 2">
          <a:extLst>
            <a:ext uri="{FF2B5EF4-FFF2-40B4-BE49-F238E27FC236}">
              <a16:creationId xmlns:a16="http://schemas.microsoft.com/office/drawing/2014/main" id="{00000000-0008-0000-0200-00002D070000}"/>
            </a:ext>
          </a:extLst>
        </xdr:cNvPr>
        <xdr:cNvSpPr txBox="1">
          <a:spLocks noChangeArrowheads="1"/>
        </xdr:cNvSpPr>
      </xdr:nvSpPr>
      <xdr:spPr bwMode="auto">
        <a:xfrm>
          <a:off x="1981200" y="2979420"/>
          <a:ext cx="0" cy="573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38" name="Text Box 2">
          <a:extLst>
            <a:ext uri="{FF2B5EF4-FFF2-40B4-BE49-F238E27FC236}">
              <a16:creationId xmlns:a16="http://schemas.microsoft.com/office/drawing/2014/main" id="{00000000-0008-0000-0200-00002E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39" name="Text Box 2">
          <a:extLst>
            <a:ext uri="{FF2B5EF4-FFF2-40B4-BE49-F238E27FC236}">
              <a16:creationId xmlns:a16="http://schemas.microsoft.com/office/drawing/2014/main" id="{00000000-0008-0000-0200-00002F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0" name="Text Box 2">
          <a:extLst>
            <a:ext uri="{FF2B5EF4-FFF2-40B4-BE49-F238E27FC236}">
              <a16:creationId xmlns:a16="http://schemas.microsoft.com/office/drawing/2014/main" id="{00000000-0008-0000-0200-000030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1" name="Text Box 2">
          <a:extLst>
            <a:ext uri="{FF2B5EF4-FFF2-40B4-BE49-F238E27FC236}">
              <a16:creationId xmlns:a16="http://schemas.microsoft.com/office/drawing/2014/main" id="{00000000-0008-0000-0200-000031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2" name="Text Box 2">
          <a:extLst>
            <a:ext uri="{FF2B5EF4-FFF2-40B4-BE49-F238E27FC236}">
              <a16:creationId xmlns:a16="http://schemas.microsoft.com/office/drawing/2014/main" id="{00000000-0008-0000-0200-000032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3" name="Text Box 2">
          <a:extLst>
            <a:ext uri="{FF2B5EF4-FFF2-40B4-BE49-F238E27FC236}">
              <a16:creationId xmlns:a16="http://schemas.microsoft.com/office/drawing/2014/main" id="{00000000-0008-0000-0200-000033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4" name="Text Box 2">
          <a:extLst>
            <a:ext uri="{FF2B5EF4-FFF2-40B4-BE49-F238E27FC236}">
              <a16:creationId xmlns:a16="http://schemas.microsoft.com/office/drawing/2014/main" id="{00000000-0008-0000-0200-000034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5" name="Text Box 2">
          <a:extLst>
            <a:ext uri="{FF2B5EF4-FFF2-40B4-BE49-F238E27FC236}">
              <a16:creationId xmlns:a16="http://schemas.microsoft.com/office/drawing/2014/main" id="{00000000-0008-0000-0200-000035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46" name="Text Box 2">
          <a:extLst>
            <a:ext uri="{FF2B5EF4-FFF2-40B4-BE49-F238E27FC236}">
              <a16:creationId xmlns:a16="http://schemas.microsoft.com/office/drawing/2014/main" id="{00000000-0008-0000-0200-000036070000}"/>
            </a:ext>
          </a:extLst>
        </xdr:cNvPr>
        <xdr:cNvSpPr txBox="1">
          <a:spLocks noChangeArrowheads="1"/>
        </xdr:cNvSpPr>
      </xdr:nvSpPr>
      <xdr:spPr bwMode="auto">
        <a:xfrm>
          <a:off x="1981200" y="2979420"/>
          <a:ext cx="0" cy="511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47" name="Text Box 2">
          <a:extLst>
            <a:ext uri="{FF2B5EF4-FFF2-40B4-BE49-F238E27FC236}">
              <a16:creationId xmlns:a16="http://schemas.microsoft.com/office/drawing/2014/main" id="{00000000-0008-0000-0200-000037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48" name="Text Box 2">
          <a:extLst>
            <a:ext uri="{FF2B5EF4-FFF2-40B4-BE49-F238E27FC236}">
              <a16:creationId xmlns:a16="http://schemas.microsoft.com/office/drawing/2014/main" id="{00000000-0008-0000-0200-000038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49" name="Text Box 2">
          <a:extLst>
            <a:ext uri="{FF2B5EF4-FFF2-40B4-BE49-F238E27FC236}">
              <a16:creationId xmlns:a16="http://schemas.microsoft.com/office/drawing/2014/main" id="{00000000-0008-0000-0200-000039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0" name="Text Box 2">
          <a:extLst>
            <a:ext uri="{FF2B5EF4-FFF2-40B4-BE49-F238E27FC236}">
              <a16:creationId xmlns:a16="http://schemas.microsoft.com/office/drawing/2014/main" id="{00000000-0008-0000-0200-00003A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1" name="Text Box 2">
          <a:extLst>
            <a:ext uri="{FF2B5EF4-FFF2-40B4-BE49-F238E27FC236}">
              <a16:creationId xmlns:a16="http://schemas.microsoft.com/office/drawing/2014/main" id="{00000000-0008-0000-0200-00003B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2" name="Text Box 2">
          <a:extLst>
            <a:ext uri="{FF2B5EF4-FFF2-40B4-BE49-F238E27FC236}">
              <a16:creationId xmlns:a16="http://schemas.microsoft.com/office/drawing/2014/main" id="{00000000-0008-0000-0200-00003C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3" name="Text Box 2">
          <a:extLst>
            <a:ext uri="{FF2B5EF4-FFF2-40B4-BE49-F238E27FC236}">
              <a16:creationId xmlns:a16="http://schemas.microsoft.com/office/drawing/2014/main" id="{00000000-0008-0000-0200-00003D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4" name="Text Box 2">
          <a:extLst>
            <a:ext uri="{FF2B5EF4-FFF2-40B4-BE49-F238E27FC236}">
              <a16:creationId xmlns:a16="http://schemas.microsoft.com/office/drawing/2014/main" id="{00000000-0008-0000-0200-00003E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5" name="Text Box 2">
          <a:extLst>
            <a:ext uri="{FF2B5EF4-FFF2-40B4-BE49-F238E27FC236}">
              <a16:creationId xmlns:a16="http://schemas.microsoft.com/office/drawing/2014/main" id="{00000000-0008-0000-0200-00003F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16</xdr:row>
      <xdr:rowOff>250931</xdr:rowOff>
    </xdr:to>
    <xdr:sp macro="" textlink="">
      <xdr:nvSpPr>
        <xdr:cNvPr id="1856" name="Text Box 2">
          <a:extLst>
            <a:ext uri="{FF2B5EF4-FFF2-40B4-BE49-F238E27FC236}">
              <a16:creationId xmlns:a16="http://schemas.microsoft.com/office/drawing/2014/main" id="{00000000-0008-0000-0200-000040070000}"/>
            </a:ext>
          </a:extLst>
        </xdr:cNvPr>
        <xdr:cNvSpPr txBox="1">
          <a:spLocks noChangeArrowheads="1"/>
        </xdr:cNvSpPr>
      </xdr:nvSpPr>
      <xdr:spPr bwMode="auto">
        <a:xfrm>
          <a:off x="1981200" y="3154680"/>
          <a:ext cx="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57" name="Text Box 2">
          <a:extLst>
            <a:ext uri="{FF2B5EF4-FFF2-40B4-BE49-F238E27FC236}">
              <a16:creationId xmlns:a16="http://schemas.microsoft.com/office/drawing/2014/main" id="{00000000-0008-0000-0200-000041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58" name="Text Box 2">
          <a:extLst>
            <a:ext uri="{FF2B5EF4-FFF2-40B4-BE49-F238E27FC236}">
              <a16:creationId xmlns:a16="http://schemas.microsoft.com/office/drawing/2014/main" id="{00000000-0008-0000-0200-000042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59" name="Text Box 2">
          <a:extLst>
            <a:ext uri="{FF2B5EF4-FFF2-40B4-BE49-F238E27FC236}">
              <a16:creationId xmlns:a16="http://schemas.microsoft.com/office/drawing/2014/main" id="{00000000-0008-0000-0200-000043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0" name="Text Box 2">
          <a:extLst>
            <a:ext uri="{FF2B5EF4-FFF2-40B4-BE49-F238E27FC236}">
              <a16:creationId xmlns:a16="http://schemas.microsoft.com/office/drawing/2014/main" id="{00000000-0008-0000-0200-000044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1" name="Text Box 2">
          <a:extLst>
            <a:ext uri="{FF2B5EF4-FFF2-40B4-BE49-F238E27FC236}">
              <a16:creationId xmlns:a16="http://schemas.microsoft.com/office/drawing/2014/main" id="{00000000-0008-0000-0200-000045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2" name="Text Box 2">
          <a:extLst>
            <a:ext uri="{FF2B5EF4-FFF2-40B4-BE49-F238E27FC236}">
              <a16:creationId xmlns:a16="http://schemas.microsoft.com/office/drawing/2014/main" id="{00000000-0008-0000-0200-000046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3" name="Text Box 2">
          <a:extLst>
            <a:ext uri="{FF2B5EF4-FFF2-40B4-BE49-F238E27FC236}">
              <a16:creationId xmlns:a16="http://schemas.microsoft.com/office/drawing/2014/main" id="{00000000-0008-0000-0200-000047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4" name="Text Box 2">
          <a:extLst>
            <a:ext uri="{FF2B5EF4-FFF2-40B4-BE49-F238E27FC236}">
              <a16:creationId xmlns:a16="http://schemas.microsoft.com/office/drawing/2014/main" id="{00000000-0008-0000-0200-000048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5" name="Text Box 2">
          <a:extLst>
            <a:ext uri="{FF2B5EF4-FFF2-40B4-BE49-F238E27FC236}">
              <a16:creationId xmlns:a16="http://schemas.microsoft.com/office/drawing/2014/main" id="{00000000-0008-0000-0200-000049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114548</xdr:rowOff>
    </xdr:to>
    <xdr:sp macro="" textlink="">
      <xdr:nvSpPr>
        <xdr:cNvPr id="1866" name="Text Box 2">
          <a:extLst>
            <a:ext uri="{FF2B5EF4-FFF2-40B4-BE49-F238E27FC236}">
              <a16:creationId xmlns:a16="http://schemas.microsoft.com/office/drawing/2014/main" id="{00000000-0008-0000-0200-00004A070000}"/>
            </a:ext>
          </a:extLst>
        </xdr:cNvPr>
        <xdr:cNvSpPr txBox="1">
          <a:spLocks noChangeArrowheads="1"/>
        </xdr:cNvSpPr>
      </xdr:nvSpPr>
      <xdr:spPr bwMode="auto">
        <a:xfrm>
          <a:off x="1981200" y="2979420"/>
          <a:ext cx="0" cy="1359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67" name="Text Box 2">
          <a:extLst>
            <a:ext uri="{FF2B5EF4-FFF2-40B4-BE49-F238E27FC236}">
              <a16:creationId xmlns:a16="http://schemas.microsoft.com/office/drawing/2014/main" id="{00000000-0008-0000-0200-00004B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68" name="Text Box 2">
          <a:extLst>
            <a:ext uri="{FF2B5EF4-FFF2-40B4-BE49-F238E27FC236}">
              <a16:creationId xmlns:a16="http://schemas.microsoft.com/office/drawing/2014/main" id="{00000000-0008-0000-0200-00004C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69" name="Text Box 2">
          <a:extLst>
            <a:ext uri="{FF2B5EF4-FFF2-40B4-BE49-F238E27FC236}">
              <a16:creationId xmlns:a16="http://schemas.microsoft.com/office/drawing/2014/main" id="{00000000-0008-0000-0200-00004D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0" name="Text Box 2">
          <a:extLst>
            <a:ext uri="{FF2B5EF4-FFF2-40B4-BE49-F238E27FC236}">
              <a16:creationId xmlns:a16="http://schemas.microsoft.com/office/drawing/2014/main" id="{00000000-0008-0000-0200-00004E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1" name="Text Box 2">
          <a:extLst>
            <a:ext uri="{FF2B5EF4-FFF2-40B4-BE49-F238E27FC236}">
              <a16:creationId xmlns:a16="http://schemas.microsoft.com/office/drawing/2014/main" id="{00000000-0008-0000-0200-00004F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2" name="Text Box 2">
          <a:extLst>
            <a:ext uri="{FF2B5EF4-FFF2-40B4-BE49-F238E27FC236}">
              <a16:creationId xmlns:a16="http://schemas.microsoft.com/office/drawing/2014/main" id="{00000000-0008-0000-0200-000050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3" name="Text Box 2">
          <a:extLst>
            <a:ext uri="{FF2B5EF4-FFF2-40B4-BE49-F238E27FC236}">
              <a16:creationId xmlns:a16="http://schemas.microsoft.com/office/drawing/2014/main" id="{00000000-0008-0000-0200-000051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4" name="Text Box 2">
          <a:extLst>
            <a:ext uri="{FF2B5EF4-FFF2-40B4-BE49-F238E27FC236}">
              <a16:creationId xmlns:a16="http://schemas.microsoft.com/office/drawing/2014/main" id="{00000000-0008-0000-0200-000052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5" name="Text Box 2">
          <a:extLst>
            <a:ext uri="{FF2B5EF4-FFF2-40B4-BE49-F238E27FC236}">
              <a16:creationId xmlns:a16="http://schemas.microsoft.com/office/drawing/2014/main" id="{00000000-0008-0000-0200-000053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76" name="Text Box 2">
          <a:extLst>
            <a:ext uri="{FF2B5EF4-FFF2-40B4-BE49-F238E27FC236}">
              <a16:creationId xmlns:a16="http://schemas.microsoft.com/office/drawing/2014/main" id="{00000000-0008-0000-0200-000054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77" name="Text Box 2">
          <a:extLst>
            <a:ext uri="{FF2B5EF4-FFF2-40B4-BE49-F238E27FC236}">
              <a16:creationId xmlns:a16="http://schemas.microsoft.com/office/drawing/2014/main" id="{00000000-0008-0000-0200-000055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78" name="Text Box 2">
          <a:extLst>
            <a:ext uri="{FF2B5EF4-FFF2-40B4-BE49-F238E27FC236}">
              <a16:creationId xmlns:a16="http://schemas.microsoft.com/office/drawing/2014/main" id="{00000000-0008-0000-0200-000056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79" name="Text Box 2">
          <a:extLst>
            <a:ext uri="{FF2B5EF4-FFF2-40B4-BE49-F238E27FC236}">
              <a16:creationId xmlns:a16="http://schemas.microsoft.com/office/drawing/2014/main" id="{00000000-0008-0000-0200-000057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0" name="Text Box 2">
          <a:extLst>
            <a:ext uri="{FF2B5EF4-FFF2-40B4-BE49-F238E27FC236}">
              <a16:creationId xmlns:a16="http://schemas.microsoft.com/office/drawing/2014/main" id="{00000000-0008-0000-0200-000058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1" name="Text Box 2">
          <a:extLst>
            <a:ext uri="{FF2B5EF4-FFF2-40B4-BE49-F238E27FC236}">
              <a16:creationId xmlns:a16="http://schemas.microsoft.com/office/drawing/2014/main" id="{00000000-0008-0000-0200-000059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2" name="Text Box 2">
          <a:extLst>
            <a:ext uri="{FF2B5EF4-FFF2-40B4-BE49-F238E27FC236}">
              <a16:creationId xmlns:a16="http://schemas.microsoft.com/office/drawing/2014/main" id="{00000000-0008-0000-0200-00005A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3" name="Text Box 2">
          <a:extLst>
            <a:ext uri="{FF2B5EF4-FFF2-40B4-BE49-F238E27FC236}">
              <a16:creationId xmlns:a16="http://schemas.microsoft.com/office/drawing/2014/main" id="{00000000-0008-0000-0200-00005B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4" name="Text Box 2">
          <a:extLst>
            <a:ext uri="{FF2B5EF4-FFF2-40B4-BE49-F238E27FC236}">
              <a16:creationId xmlns:a16="http://schemas.microsoft.com/office/drawing/2014/main" id="{00000000-0008-0000-0200-00005C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5" name="Text Box 2">
          <a:extLst>
            <a:ext uri="{FF2B5EF4-FFF2-40B4-BE49-F238E27FC236}">
              <a16:creationId xmlns:a16="http://schemas.microsoft.com/office/drawing/2014/main" id="{00000000-0008-0000-0200-00005D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187349</xdr:rowOff>
    </xdr:to>
    <xdr:sp macro="" textlink="">
      <xdr:nvSpPr>
        <xdr:cNvPr id="1886" name="Text Box 2">
          <a:extLst>
            <a:ext uri="{FF2B5EF4-FFF2-40B4-BE49-F238E27FC236}">
              <a16:creationId xmlns:a16="http://schemas.microsoft.com/office/drawing/2014/main" id="{00000000-0008-0000-0200-00005E070000}"/>
            </a:ext>
          </a:extLst>
        </xdr:cNvPr>
        <xdr:cNvSpPr txBox="1">
          <a:spLocks noChangeArrowheads="1"/>
        </xdr:cNvSpPr>
      </xdr:nvSpPr>
      <xdr:spPr bwMode="auto">
        <a:xfrm>
          <a:off x="1981200" y="2979420"/>
          <a:ext cx="0" cy="1039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87" name="Text Box 2">
          <a:extLst>
            <a:ext uri="{FF2B5EF4-FFF2-40B4-BE49-F238E27FC236}">
              <a16:creationId xmlns:a16="http://schemas.microsoft.com/office/drawing/2014/main" id="{00000000-0008-0000-0200-00005F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88" name="Text Box 2">
          <a:extLst>
            <a:ext uri="{FF2B5EF4-FFF2-40B4-BE49-F238E27FC236}">
              <a16:creationId xmlns:a16="http://schemas.microsoft.com/office/drawing/2014/main" id="{00000000-0008-0000-0200-000060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89" name="Text Box 2">
          <a:extLst>
            <a:ext uri="{FF2B5EF4-FFF2-40B4-BE49-F238E27FC236}">
              <a16:creationId xmlns:a16="http://schemas.microsoft.com/office/drawing/2014/main" id="{00000000-0008-0000-0200-000061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0" name="Text Box 2">
          <a:extLst>
            <a:ext uri="{FF2B5EF4-FFF2-40B4-BE49-F238E27FC236}">
              <a16:creationId xmlns:a16="http://schemas.microsoft.com/office/drawing/2014/main" id="{00000000-0008-0000-0200-000062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1" name="Text Box 2">
          <a:extLst>
            <a:ext uri="{FF2B5EF4-FFF2-40B4-BE49-F238E27FC236}">
              <a16:creationId xmlns:a16="http://schemas.microsoft.com/office/drawing/2014/main" id="{00000000-0008-0000-0200-000063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2" name="Text Box 2">
          <a:extLst>
            <a:ext uri="{FF2B5EF4-FFF2-40B4-BE49-F238E27FC236}">
              <a16:creationId xmlns:a16="http://schemas.microsoft.com/office/drawing/2014/main" id="{00000000-0008-0000-0200-000064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3" name="Text Box 2">
          <a:extLst>
            <a:ext uri="{FF2B5EF4-FFF2-40B4-BE49-F238E27FC236}">
              <a16:creationId xmlns:a16="http://schemas.microsoft.com/office/drawing/2014/main" id="{00000000-0008-0000-0200-000065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4" name="Text Box 2">
          <a:extLst>
            <a:ext uri="{FF2B5EF4-FFF2-40B4-BE49-F238E27FC236}">
              <a16:creationId xmlns:a16="http://schemas.microsoft.com/office/drawing/2014/main" id="{00000000-0008-0000-0200-000066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5" name="Text Box 2">
          <a:extLst>
            <a:ext uri="{FF2B5EF4-FFF2-40B4-BE49-F238E27FC236}">
              <a16:creationId xmlns:a16="http://schemas.microsoft.com/office/drawing/2014/main" id="{00000000-0008-0000-0200-000067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45192</xdr:rowOff>
    </xdr:to>
    <xdr:sp macro="" textlink="">
      <xdr:nvSpPr>
        <xdr:cNvPr id="1896" name="Text Box 2">
          <a:extLst>
            <a:ext uri="{FF2B5EF4-FFF2-40B4-BE49-F238E27FC236}">
              <a16:creationId xmlns:a16="http://schemas.microsoft.com/office/drawing/2014/main" id="{00000000-0008-0000-0200-000068070000}"/>
            </a:ext>
          </a:extLst>
        </xdr:cNvPr>
        <xdr:cNvSpPr txBox="1">
          <a:spLocks noChangeArrowheads="1"/>
        </xdr:cNvSpPr>
      </xdr:nvSpPr>
      <xdr:spPr bwMode="auto">
        <a:xfrm>
          <a:off x="1981200" y="2979420"/>
          <a:ext cx="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897" name="Text Box 2">
          <a:extLst>
            <a:ext uri="{FF2B5EF4-FFF2-40B4-BE49-F238E27FC236}">
              <a16:creationId xmlns:a16="http://schemas.microsoft.com/office/drawing/2014/main" id="{00000000-0008-0000-0200-000069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898" name="Text Box 2">
          <a:extLst>
            <a:ext uri="{FF2B5EF4-FFF2-40B4-BE49-F238E27FC236}">
              <a16:creationId xmlns:a16="http://schemas.microsoft.com/office/drawing/2014/main" id="{00000000-0008-0000-0200-00006A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899" name="Text Box 2">
          <a:extLst>
            <a:ext uri="{FF2B5EF4-FFF2-40B4-BE49-F238E27FC236}">
              <a16:creationId xmlns:a16="http://schemas.microsoft.com/office/drawing/2014/main" id="{00000000-0008-0000-0200-00006B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900" name="Text Box 2">
          <a:extLst>
            <a:ext uri="{FF2B5EF4-FFF2-40B4-BE49-F238E27FC236}">
              <a16:creationId xmlns:a16="http://schemas.microsoft.com/office/drawing/2014/main" id="{00000000-0008-0000-0200-00006C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901" name="Text Box 2">
          <a:extLst>
            <a:ext uri="{FF2B5EF4-FFF2-40B4-BE49-F238E27FC236}">
              <a16:creationId xmlns:a16="http://schemas.microsoft.com/office/drawing/2014/main" id="{00000000-0008-0000-0200-00006D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902" name="Text Box 2">
          <a:extLst>
            <a:ext uri="{FF2B5EF4-FFF2-40B4-BE49-F238E27FC236}">
              <a16:creationId xmlns:a16="http://schemas.microsoft.com/office/drawing/2014/main" id="{00000000-0008-0000-0200-00006E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903" name="Text Box 2">
          <a:extLst>
            <a:ext uri="{FF2B5EF4-FFF2-40B4-BE49-F238E27FC236}">
              <a16:creationId xmlns:a16="http://schemas.microsoft.com/office/drawing/2014/main" id="{00000000-0008-0000-0200-00006F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115976</xdr:rowOff>
    </xdr:to>
    <xdr:sp macro="" textlink="">
      <xdr:nvSpPr>
        <xdr:cNvPr id="1904" name="Text Box 2">
          <a:extLst>
            <a:ext uri="{FF2B5EF4-FFF2-40B4-BE49-F238E27FC236}">
              <a16:creationId xmlns:a16="http://schemas.microsoft.com/office/drawing/2014/main" id="{00000000-0008-0000-0200-000070070000}"/>
            </a:ext>
          </a:extLst>
        </xdr:cNvPr>
        <xdr:cNvSpPr txBox="1">
          <a:spLocks noChangeArrowheads="1"/>
        </xdr:cNvSpPr>
      </xdr:nvSpPr>
      <xdr:spPr bwMode="auto">
        <a:xfrm>
          <a:off x="1981200" y="2979420"/>
          <a:ext cx="0" cy="1844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05" name="Text Box 2">
          <a:extLst>
            <a:ext uri="{FF2B5EF4-FFF2-40B4-BE49-F238E27FC236}">
              <a16:creationId xmlns:a16="http://schemas.microsoft.com/office/drawing/2014/main" id="{00000000-0008-0000-0200-000071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06" name="Text Box 2">
          <a:extLst>
            <a:ext uri="{FF2B5EF4-FFF2-40B4-BE49-F238E27FC236}">
              <a16:creationId xmlns:a16="http://schemas.microsoft.com/office/drawing/2014/main" id="{00000000-0008-0000-0200-000072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07" name="Text Box 2">
          <a:extLst>
            <a:ext uri="{FF2B5EF4-FFF2-40B4-BE49-F238E27FC236}">
              <a16:creationId xmlns:a16="http://schemas.microsoft.com/office/drawing/2014/main" id="{00000000-0008-0000-0200-000073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08" name="Text Box 2">
          <a:extLst>
            <a:ext uri="{FF2B5EF4-FFF2-40B4-BE49-F238E27FC236}">
              <a16:creationId xmlns:a16="http://schemas.microsoft.com/office/drawing/2014/main" id="{00000000-0008-0000-0200-000074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09" name="Text Box 2">
          <a:extLst>
            <a:ext uri="{FF2B5EF4-FFF2-40B4-BE49-F238E27FC236}">
              <a16:creationId xmlns:a16="http://schemas.microsoft.com/office/drawing/2014/main" id="{00000000-0008-0000-0200-000075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10" name="Text Box 2">
          <a:extLst>
            <a:ext uri="{FF2B5EF4-FFF2-40B4-BE49-F238E27FC236}">
              <a16:creationId xmlns:a16="http://schemas.microsoft.com/office/drawing/2014/main" id="{00000000-0008-0000-0200-000076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11" name="Text Box 2">
          <a:extLst>
            <a:ext uri="{FF2B5EF4-FFF2-40B4-BE49-F238E27FC236}">
              <a16:creationId xmlns:a16="http://schemas.microsoft.com/office/drawing/2014/main" id="{00000000-0008-0000-0200-000077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12" name="Text Box 2">
          <a:extLst>
            <a:ext uri="{FF2B5EF4-FFF2-40B4-BE49-F238E27FC236}">
              <a16:creationId xmlns:a16="http://schemas.microsoft.com/office/drawing/2014/main" id="{00000000-0008-0000-0200-000078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120125</xdr:rowOff>
    </xdr:to>
    <xdr:sp macro="" textlink="">
      <xdr:nvSpPr>
        <xdr:cNvPr id="1913" name="Text Box 2">
          <a:extLst>
            <a:ext uri="{FF2B5EF4-FFF2-40B4-BE49-F238E27FC236}">
              <a16:creationId xmlns:a16="http://schemas.microsoft.com/office/drawing/2014/main" id="{00000000-0008-0000-0200-000079070000}"/>
            </a:ext>
          </a:extLst>
        </xdr:cNvPr>
        <xdr:cNvSpPr txBox="1">
          <a:spLocks noChangeArrowheads="1"/>
        </xdr:cNvSpPr>
      </xdr:nvSpPr>
      <xdr:spPr bwMode="auto">
        <a:xfrm>
          <a:off x="1981200" y="2979420"/>
          <a:ext cx="0" cy="1372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14" name="Text Box 2">
          <a:extLst>
            <a:ext uri="{FF2B5EF4-FFF2-40B4-BE49-F238E27FC236}">
              <a16:creationId xmlns:a16="http://schemas.microsoft.com/office/drawing/2014/main" id="{00000000-0008-0000-0200-00007A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15" name="Text Box 2">
          <a:extLst>
            <a:ext uri="{FF2B5EF4-FFF2-40B4-BE49-F238E27FC236}">
              <a16:creationId xmlns:a16="http://schemas.microsoft.com/office/drawing/2014/main" id="{00000000-0008-0000-0200-00007B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16" name="Text Box 2">
          <a:extLst>
            <a:ext uri="{FF2B5EF4-FFF2-40B4-BE49-F238E27FC236}">
              <a16:creationId xmlns:a16="http://schemas.microsoft.com/office/drawing/2014/main" id="{00000000-0008-0000-0200-00007C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17" name="Text Box 2">
          <a:extLst>
            <a:ext uri="{FF2B5EF4-FFF2-40B4-BE49-F238E27FC236}">
              <a16:creationId xmlns:a16="http://schemas.microsoft.com/office/drawing/2014/main" id="{00000000-0008-0000-0200-00007D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18" name="Text Box 2">
          <a:extLst>
            <a:ext uri="{FF2B5EF4-FFF2-40B4-BE49-F238E27FC236}">
              <a16:creationId xmlns:a16="http://schemas.microsoft.com/office/drawing/2014/main" id="{00000000-0008-0000-0200-00007E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19" name="Text Box 2">
          <a:extLst>
            <a:ext uri="{FF2B5EF4-FFF2-40B4-BE49-F238E27FC236}">
              <a16:creationId xmlns:a16="http://schemas.microsoft.com/office/drawing/2014/main" id="{00000000-0008-0000-0200-00007F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20" name="Text Box 2">
          <a:extLst>
            <a:ext uri="{FF2B5EF4-FFF2-40B4-BE49-F238E27FC236}">
              <a16:creationId xmlns:a16="http://schemas.microsoft.com/office/drawing/2014/main" id="{00000000-0008-0000-0200-000080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21" name="Text Box 2">
          <a:extLst>
            <a:ext uri="{FF2B5EF4-FFF2-40B4-BE49-F238E27FC236}">
              <a16:creationId xmlns:a16="http://schemas.microsoft.com/office/drawing/2014/main" id="{00000000-0008-0000-0200-000081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10184</xdr:rowOff>
    </xdr:to>
    <xdr:sp macro="" textlink="">
      <xdr:nvSpPr>
        <xdr:cNvPr id="1922" name="Text Box 2">
          <a:extLst>
            <a:ext uri="{FF2B5EF4-FFF2-40B4-BE49-F238E27FC236}">
              <a16:creationId xmlns:a16="http://schemas.microsoft.com/office/drawing/2014/main" id="{00000000-0008-0000-0200-000082070000}"/>
            </a:ext>
          </a:extLst>
        </xdr:cNvPr>
        <xdr:cNvSpPr txBox="1">
          <a:spLocks noChangeArrowheads="1"/>
        </xdr:cNvSpPr>
      </xdr:nvSpPr>
      <xdr:spPr bwMode="auto">
        <a:xfrm>
          <a:off x="1981200" y="2979420"/>
          <a:ext cx="0" cy="1053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3" name="Text Box 2">
          <a:extLst>
            <a:ext uri="{FF2B5EF4-FFF2-40B4-BE49-F238E27FC236}">
              <a16:creationId xmlns:a16="http://schemas.microsoft.com/office/drawing/2014/main" id="{00000000-0008-0000-0200-000083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4" name="Text Box 2">
          <a:extLst>
            <a:ext uri="{FF2B5EF4-FFF2-40B4-BE49-F238E27FC236}">
              <a16:creationId xmlns:a16="http://schemas.microsoft.com/office/drawing/2014/main" id="{00000000-0008-0000-0200-000084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5" name="Text Box 2">
          <a:extLst>
            <a:ext uri="{FF2B5EF4-FFF2-40B4-BE49-F238E27FC236}">
              <a16:creationId xmlns:a16="http://schemas.microsoft.com/office/drawing/2014/main" id="{00000000-0008-0000-0200-000085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6" name="Text Box 2">
          <a:extLst>
            <a:ext uri="{FF2B5EF4-FFF2-40B4-BE49-F238E27FC236}">
              <a16:creationId xmlns:a16="http://schemas.microsoft.com/office/drawing/2014/main" id="{00000000-0008-0000-0200-000086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7" name="Text Box 2">
          <a:extLst>
            <a:ext uri="{FF2B5EF4-FFF2-40B4-BE49-F238E27FC236}">
              <a16:creationId xmlns:a16="http://schemas.microsoft.com/office/drawing/2014/main" id="{00000000-0008-0000-0200-000087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8" name="Text Box 2">
          <a:extLst>
            <a:ext uri="{FF2B5EF4-FFF2-40B4-BE49-F238E27FC236}">
              <a16:creationId xmlns:a16="http://schemas.microsoft.com/office/drawing/2014/main" id="{00000000-0008-0000-0200-000088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29" name="Text Box 2">
          <a:extLst>
            <a:ext uri="{FF2B5EF4-FFF2-40B4-BE49-F238E27FC236}">
              <a16:creationId xmlns:a16="http://schemas.microsoft.com/office/drawing/2014/main" id="{00000000-0008-0000-0200-000089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30" name="Text Box 2">
          <a:extLst>
            <a:ext uri="{FF2B5EF4-FFF2-40B4-BE49-F238E27FC236}">
              <a16:creationId xmlns:a16="http://schemas.microsoft.com/office/drawing/2014/main" id="{00000000-0008-0000-0200-00008A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31" name="Text Box 2">
          <a:extLst>
            <a:ext uri="{FF2B5EF4-FFF2-40B4-BE49-F238E27FC236}">
              <a16:creationId xmlns:a16="http://schemas.microsoft.com/office/drawing/2014/main" id="{00000000-0008-0000-0200-00008B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2" name="Text Box 2">
          <a:extLst>
            <a:ext uri="{FF2B5EF4-FFF2-40B4-BE49-F238E27FC236}">
              <a16:creationId xmlns:a16="http://schemas.microsoft.com/office/drawing/2014/main" id="{00000000-0008-0000-0200-00008C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3" name="Text Box 2">
          <a:extLst>
            <a:ext uri="{FF2B5EF4-FFF2-40B4-BE49-F238E27FC236}">
              <a16:creationId xmlns:a16="http://schemas.microsoft.com/office/drawing/2014/main" id="{00000000-0008-0000-0200-00008D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4" name="Text Box 2">
          <a:extLst>
            <a:ext uri="{FF2B5EF4-FFF2-40B4-BE49-F238E27FC236}">
              <a16:creationId xmlns:a16="http://schemas.microsoft.com/office/drawing/2014/main" id="{00000000-0008-0000-0200-00008E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5" name="Text Box 2">
          <a:extLst>
            <a:ext uri="{FF2B5EF4-FFF2-40B4-BE49-F238E27FC236}">
              <a16:creationId xmlns:a16="http://schemas.microsoft.com/office/drawing/2014/main" id="{00000000-0008-0000-0200-00008F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6" name="Text Box 2">
          <a:extLst>
            <a:ext uri="{FF2B5EF4-FFF2-40B4-BE49-F238E27FC236}">
              <a16:creationId xmlns:a16="http://schemas.microsoft.com/office/drawing/2014/main" id="{00000000-0008-0000-0200-000090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7" name="Text Box 2">
          <a:extLst>
            <a:ext uri="{FF2B5EF4-FFF2-40B4-BE49-F238E27FC236}">
              <a16:creationId xmlns:a16="http://schemas.microsoft.com/office/drawing/2014/main" id="{00000000-0008-0000-0200-000091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8" name="Text Box 2">
          <a:extLst>
            <a:ext uri="{FF2B5EF4-FFF2-40B4-BE49-F238E27FC236}">
              <a16:creationId xmlns:a16="http://schemas.microsoft.com/office/drawing/2014/main" id="{00000000-0008-0000-0200-000092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39" name="Text Box 2">
          <a:extLst>
            <a:ext uri="{FF2B5EF4-FFF2-40B4-BE49-F238E27FC236}">
              <a16:creationId xmlns:a16="http://schemas.microsoft.com/office/drawing/2014/main" id="{00000000-0008-0000-0200-000093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28</xdr:row>
      <xdr:rowOff>101566</xdr:rowOff>
    </xdr:to>
    <xdr:sp macro="" textlink="">
      <xdr:nvSpPr>
        <xdr:cNvPr id="1940" name="Text Box 2">
          <a:extLst>
            <a:ext uri="{FF2B5EF4-FFF2-40B4-BE49-F238E27FC236}">
              <a16:creationId xmlns:a16="http://schemas.microsoft.com/office/drawing/2014/main" id="{00000000-0008-0000-0200-000094070000}"/>
            </a:ext>
          </a:extLst>
        </xdr:cNvPr>
        <xdr:cNvSpPr txBox="1">
          <a:spLocks noChangeArrowheads="1"/>
        </xdr:cNvSpPr>
      </xdr:nvSpPr>
      <xdr:spPr bwMode="auto">
        <a:xfrm>
          <a:off x="1981200" y="3154680"/>
          <a:ext cx="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2" name="Text Box 2">
          <a:extLst>
            <a:ext uri="{FF2B5EF4-FFF2-40B4-BE49-F238E27FC236}">
              <a16:creationId xmlns:a16="http://schemas.microsoft.com/office/drawing/2014/main" id="{00000000-0008-0000-0200-000096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3" name="Text Box 2">
          <a:extLst>
            <a:ext uri="{FF2B5EF4-FFF2-40B4-BE49-F238E27FC236}">
              <a16:creationId xmlns:a16="http://schemas.microsoft.com/office/drawing/2014/main" id="{00000000-0008-0000-0200-000097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4" name="Text Box 2">
          <a:extLst>
            <a:ext uri="{FF2B5EF4-FFF2-40B4-BE49-F238E27FC236}">
              <a16:creationId xmlns:a16="http://schemas.microsoft.com/office/drawing/2014/main" id="{00000000-0008-0000-0200-000098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5" name="Text Box 2">
          <a:extLst>
            <a:ext uri="{FF2B5EF4-FFF2-40B4-BE49-F238E27FC236}">
              <a16:creationId xmlns:a16="http://schemas.microsoft.com/office/drawing/2014/main" id="{00000000-0008-0000-0200-000099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6" name="Text Box 2">
          <a:extLst>
            <a:ext uri="{FF2B5EF4-FFF2-40B4-BE49-F238E27FC236}">
              <a16:creationId xmlns:a16="http://schemas.microsoft.com/office/drawing/2014/main" id="{00000000-0008-0000-0200-00009A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7" name="Text Box 2">
          <a:extLst>
            <a:ext uri="{FF2B5EF4-FFF2-40B4-BE49-F238E27FC236}">
              <a16:creationId xmlns:a16="http://schemas.microsoft.com/office/drawing/2014/main" id="{00000000-0008-0000-0200-00009B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8" name="Text Box 2">
          <a:extLst>
            <a:ext uri="{FF2B5EF4-FFF2-40B4-BE49-F238E27FC236}">
              <a16:creationId xmlns:a16="http://schemas.microsoft.com/office/drawing/2014/main" id="{00000000-0008-0000-0200-00009C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19</xdr:row>
      <xdr:rowOff>119030</xdr:rowOff>
    </xdr:to>
    <xdr:sp macro="" textlink="">
      <xdr:nvSpPr>
        <xdr:cNvPr id="1949" name="Text Box 2">
          <a:extLst>
            <a:ext uri="{FF2B5EF4-FFF2-40B4-BE49-F238E27FC236}">
              <a16:creationId xmlns:a16="http://schemas.microsoft.com/office/drawing/2014/main" id="{00000000-0008-0000-0200-00009D070000}"/>
            </a:ext>
          </a:extLst>
        </xdr:cNvPr>
        <xdr:cNvSpPr txBox="1">
          <a:spLocks noChangeArrowheads="1"/>
        </xdr:cNvSpPr>
      </xdr:nvSpPr>
      <xdr:spPr bwMode="auto">
        <a:xfrm>
          <a:off x="1981200" y="2979420"/>
          <a:ext cx="0" cy="1364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0" name="Text Box 2">
          <a:extLst>
            <a:ext uri="{FF2B5EF4-FFF2-40B4-BE49-F238E27FC236}">
              <a16:creationId xmlns:a16="http://schemas.microsoft.com/office/drawing/2014/main" id="{00000000-0008-0000-0200-00009E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1" name="Text Box 2">
          <a:extLst>
            <a:ext uri="{FF2B5EF4-FFF2-40B4-BE49-F238E27FC236}">
              <a16:creationId xmlns:a16="http://schemas.microsoft.com/office/drawing/2014/main" id="{00000000-0008-0000-0200-00009F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2" name="Text Box 2">
          <a:extLst>
            <a:ext uri="{FF2B5EF4-FFF2-40B4-BE49-F238E27FC236}">
              <a16:creationId xmlns:a16="http://schemas.microsoft.com/office/drawing/2014/main" id="{00000000-0008-0000-0200-0000A0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3" name="Text Box 2">
          <a:extLst>
            <a:ext uri="{FF2B5EF4-FFF2-40B4-BE49-F238E27FC236}">
              <a16:creationId xmlns:a16="http://schemas.microsoft.com/office/drawing/2014/main" id="{00000000-0008-0000-0200-0000A1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4" name="Text Box 2">
          <a:extLst>
            <a:ext uri="{FF2B5EF4-FFF2-40B4-BE49-F238E27FC236}">
              <a16:creationId xmlns:a16="http://schemas.microsoft.com/office/drawing/2014/main" id="{00000000-0008-0000-0200-0000A2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5" name="Text Box 2">
          <a:extLst>
            <a:ext uri="{FF2B5EF4-FFF2-40B4-BE49-F238E27FC236}">
              <a16:creationId xmlns:a16="http://schemas.microsoft.com/office/drawing/2014/main" id="{00000000-0008-0000-0200-0000A3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6" name="Text Box 2">
          <a:extLst>
            <a:ext uri="{FF2B5EF4-FFF2-40B4-BE49-F238E27FC236}">
              <a16:creationId xmlns:a16="http://schemas.microsoft.com/office/drawing/2014/main" id="{00000000-0008-0000-0200-0000A4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7" name="Text Box 2">
          <a:extLst>
            <a:ext uri="{FF2B5EF4-FFF2-40B4-BE49-F238E27FC236}">
              <a16:creationId xmlns:a16="http://schemas.microsoft.com/office/drawing/2014/main" id="{00000000-0008-0000-0200-0000A5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18</xdr:row>
      <xdr:rowOff>9399</xdr:rowOff>
    </xdr:to>
    <xdr:sp macro="" textlink="">
      <xdr:nvSpPr>
        <xdr:cNvPr id="1958" name="Text Box 2">
          <a:extLst>
            <a:ext uri="{FF2B5EF4-FFF2-40B4-BE49-F238E27FC236}">
              <a16:creationId xmlns:a16="http://schemas.microsoft.com/office/drawing/2014/main" id="{00000000-0008-0000-0200-0000A6070000}"/>
            </a:ext>
          </a:extLst>
        </xdr:cNvPr>
        <xdr:cNvSpPr txBox="1">
          <a:spLocks noChangeArrowheads="1"/>
        </xdr:cNvSpPr>
      </xdr:nvSpPr>
      <xdr:spPr bwMode="auto">
        <a:xfrm>
          <a:off x="1981200" y="2979420"/>
          <a:ext cx="0" cy="105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59" name="Text Box 2">
          <a:extLst>
            <a:ext uri="{FF2B5EF4-FFF2-40B4-BE49-F238E27FC236}">
              <a16:creationId xmlns:a16="http://schemas.microsoft.com/office/drawing/2014/main" id="{00000000-0008-0000-0200-0000A7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0" name="Text Box 2">
          <a:extLst>
            <a:ext uri="{FF2B5EF4-FFF2-40B4-BE49-F238E27FC236}">
              <a16:creationId xmlns:a16="http://schemas.microsoft.com/office/drawing/2014/main" id="{00000000-0008-0000-0200-0000A8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1" name="Text Box 2">
          <a:extLst>
            <a:ext uri="{FF2B5EF4-FFF2-40B4-BE49-F238E27FC236}">
              <a16:creationId xmlns:a16="http://schemas.microsoft.com/office/drawing/2014/main" id="{00000000-0008-0000-0200-0000A9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2" name="Text Box 2">
          <a:extLst>
            <a:ext uri="{FF2B5EF4-FFF2-40B4-BE49-F238E27FC236}">
              <a16:creationId xmlns:a16="http://schemas.microsoft.com/office/drawing/2014/main" id="{00000000-0008-0000-0200-0000AA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3" name="Text Box 2">
          <a:extLst>
            <a:ext uri="{FF2B5EF4-FFF2-40B4-BE49-F238E27FC236}">
              <a16:creationId xmlns:a16="http://schemas.microsoft.com/office/drawing/2014/main" id="{00000000-0008-0000-0200-0000AB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4" name="Text Box 2">
          <a:extLst>
            <a:ext uri="{FF2B5EF4-FFF2-40B4-BE49-F238E27FC236}">
              <a16:creationId xmlns:a16="http://schemas.microsoft.com/office/drawing/2014/main" id="{00000000-0008-0000-0200-0000AC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5" name="Text Box 2">
          <a:extLst>
            <a:ext uri="{FF2B5EF4-FFF2-40B4-BE49-F238E27FC236}">
              <a16:creationId xmlns:a16="http://schemas.microsoft.com/office/drawing/2014/main" id="{00000000-0008-0000-0200-0000AD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6" name="Text Box 2">
          <a:extLst>
            <a:ext uri="{FF2B5EF4-FFF2-40B4-BE49-F238E27FC236}">
              <a16:creationId xmlns:a16="http://schemas.microsoft.com/office/drawing/2014/main" id="{00000000-0008-0000-0200-0000AE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17</xdr:row>
      <xdr:rowOff>31633</xdr:rowOff>
    </xdr:to>
    <xdr:sp macro="" textlink="">
      <xdr:nvSpPr>
        <xdr:cNvPr id="1967" name="Text Box 2">
          <a:extLst>
            <a:ext uri="{FF2B5EF4-FFF2-40B4-BE49-F238E27FC236}">
              <a16:creationId xmlns:a16="http://schemas.microsoft.com/office/drawing/2014/main" id="{00000000-0008-0000-0200-0000AF070000}"/>
            </a:ext>
          </a:extLst>
        </xdr:cNvPr>
        <xdr:cNvSpPr txBox="1">
          <a:spLocks noChangeArrowheads="1"/>
        </xdr:cNvSpPr>
      </xdr:nvSpPr>
      <xdr:spPr bwMode="auto">
        <a:xfrm>
          <a:off x="1981200" y="2979420"/>
          <a:ext cx="0" cy="89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68" name="Text Box 2">
          <a:extLst>
            <a:ext uri="{FF2B5EF4-FFF2-40B4-BE49-F238E27FC236}">
              <a16:creationId xmlns:a16="http://schemas.microsoft.com/office/drawing/2014/main" id="{00000000-0008-0000-0200-0000B0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69" name="Text Box 2">
          <a:extLst>
            <a:ext uri="{FF2B5EF4-FFF2-40B4-BE49-F238E27FC236}">
              <a16:creationId xmlns:a16="http://schemas.microsoft.com/office/drawing/2014/main" id="{00000000-0008-0000-0200-0000B1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0" name="Text Box 2">
          <a:extLst>
            <a:ext uri="{FF2B5EF4-FFF2-40B4-BE49-F238E27FC236}">
              <a16:creationId xmlns:a16="http://schemas.microsoft.com/office/drawing/2014/main" id="{00000000-0008-0000-0200-0000B2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1" name="Text Box 2">
          <a:extLst>
            <a:ext uri="{FF2B5EF4-FFF2-40B4-BE49-F238E27FC236}">
              <a16:creationId xmlns:a16="http://schemas.microsoft.com/office/drawing/2014/main" id="{00000000-0008-0000-0200-0000B3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2" name="Text Box 2">
          <a:extLst>
            <a:ext uri="{FF2B5EF4-FFF2-40B4-BE49-F238E27FC236}">
              <a16:creationId xmlns:a16="http://schemas.microsoft.com/office/drawing/2014/main" id="{00000000-0008-0000-0200-0000B4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3" name="Text Box 2">
          <a:extLst>
            <a:ext uri="{FF2B5EF4-FFF2-40B4-BE49-F238E27FC236}">
              <a16:creationId xmlns:a16="http://schemas.microsoft.com/office/drawing/2014/main" id="{00000000-0008-0000-0200-0000B5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4" name="Text Box 2">
          <a:extLst>
            <a:ext uri="{FF2B5EF4-FFF2-40B4-BE49-F238E27FC236}">
              <a16:creationId xmlns:a16="http://schemas.microsoft.com/office/drawing/2014/main" id="{00000000-0008-0000-0200-0000B6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5" name="Text Box 2">
          <a:extLst>
            <a:ext uri="{FF2B5EF4-FFF2-40B4-BE49-F238E27FC236}">
              <a16:creationId xmlns:a16="http://schemas.microsoft.com/office/drawing/2014/main" id="{00000000-0008-0000-0200-0000B7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15</xdr:row>
      <xdr:rowOff>104819</xdr:rowOff>
    </xdr:to>
    <xdr:sp macro="" textlink="">
      <xdr:nvSpPr>
        <xdr:cNvPr id="1976" name="Text Box 2">
          <a:extLst>
            <a:ext uri="{FF2B5EF4-FFF2-40B4-BE49-F238E27FC236}">
              <a16:creationId xmlns:a16="http://schemas.microsoft.com/office/drawing/2014/main" id="{00000000-0008-0000-0200-0000B8070000}"/>
            </a:ext>
          </a:extLst>
        </xdr:cNvPr>
        <xdr:cNvSpPr txBox="1">
          <a:spLocks noChangeArrowheads="1"/>
        </xdr:cNvSpPr>
      </xdr:nvSpPr>
      <xdr:spPr bwMode="auto">
        <a:xfrm>
          <a:off x="1981200" y="2979420"/>
          <a:ext cx="0" cy="67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77" name="Text Box 2">
          <a:extLst>
            <a:ext uri="{FF2B5EF4-FFF2-40B4-BE49-F238E27FC236}">
              <a16:creationId xmlns:a16="http://schemas.microsoft.com/office/drawing/2014/main" id="{00000000-0008-0000-0200-0000B9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78" name="Text Box 2">
          <a:extLst>
            <a:ext uri="{FF2B5EF4-FFF2-40B4-BE49-F238E27FC236}">
              <a16:creationId xmlns:a16="http://schemas.microsoft.com/office/drawing/2014/main" id="{00000000-0008-0000-0200-0000BA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79" name="Text Box 2">
          <a:extLst>
            <a:ext uri="{FF2B5EF4-FFF2-40B4-BE49-F238E27FC236}">
              <a16:creationId xmlns:a16="http://schemas.microsoft.com/office/drawing/2014/main" id="{00000000-0008-0000-0200-0000BB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0" name="Text Box 2">
          <a:extLst>
            <a:ext uri="{FF2B5EF4-FFF2-40B4-BE49-F238E27FC236}">
              <a16:creationId xmlns:a16="http://schemas.microsoft.com/office/drawing/2014/main" id="{00000000-0008-0000-0200-0000BC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1" name="Text Box 2">
          <a:extLst>
            <a:ext uri="{FF2B5EF4-FFF2-40B4-BE49-F238E27FC236}">
              <a16:creationId xmlns:a16="http://schemas.microsoft.com/office/drawing/2014/main" id="{00000000-0008-0000-0200-0000BD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2" name="Text Box 2">
          <a:extLst>
            <a:ext uri="{FF2B5EF4-FFF2-40B4-BE49-F238E27FC236}">
              <a16:creationId xmlns:a16="http://schemas.microsoft.com/office/drawing/2014/main" id="{00000000-0008-0000-0200-0000BE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3" name="Text Box 2">
          <a:extLst>
            <a:ext uri="{FF2B5EF4-FFF2-40B4-BE49-F238E27FC236}">
              <a16:creationId xmlns:a16="http://schemas.microsoft.com/office/drawing/2014/main" id="{00000000-0008-0000-0200-0000BF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4" name="Text Box 2">
          <a:extLst>
            <a:ext uri="{FF2B5EF4-FFF2-40B4-BE49-F238E27FC236}">
              <a16:creationId xmlns:a16="http://schemas.microsoft.com/office/drawing/2014/main" id="{00000000-0008-0000-0200-0000C0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5" name="Text Box 2">
          <a:extLst>
            <a:ext uri="{FF2B5EF4-FFF2-40B4-BE49-F238E27FC236}">
              <a16:creationId xmlns:a16="http://schemas.microsoft.com/office/drawing/2014/main" id="{00000000-0008-0000-0200-0000C1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22</xdr:row>
      <xdr:rowOff>16941</xdr:rowOff>
    </xdr:to>
    <xdr:sp macro="" textlink="">
      <xdr:nvSpPr>
        <xdr:cNvPr id="1986" name="Text Box 2">
          <a:extLst>
            <a:ext uri="{FF2B5EF4-FFF2-40B4-BE49-F238E27FC236}">
              <a16:creationId xmlns:a16="http://schemas.microsoft.com/office/drawing/2014/main" id="{00000000-0008-0000-0200-0000C2070000}"/>
            </a:ext>
          </a:extLst>
        </xdr:cNvPr>
        <xdr:cNvSpPr txBox="1">
          <a:spLocks noChangeArrowheads="1"/>
        </xdr:cNvSpPr>
      </xdr:nvSpPr>
      <xdr:spPr bwMode="auto">
        <a:xfrm>
          <a:off x="1981200" y="3154680"/>
          <a:ext cx="0" cy="1226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87" name="Text Box 2">
          <a:extLst>
            <a:ext uri="{FF2B5EF4-FFF2-40B4-BE49-F238E27FC236}">
              <a16:creationId xmlns:a16="http://schemas.microsoft.com/office/drawing/2014/main" id="{00000000-0008-0000-0200-0000C3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88" name="Text Box 2">
          <a:extLst>
            <a:ext uri="{FF2B5EF4-FFF2-40B4-BE49-F238E27FC236}">
              <a16:creationId xmlns:a16="http://schemas.microsoft.com/office/drawing/2014/main" id="{00000000-0008-0000-0200-0000C4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89" name="Text Box 2">
          <a:extLst>
            <a:ext uri="{FF2B5EF4-FFF2-40B4-BE49-F238E27FC236}">
              <a16:creationId xmlns:a16="http://schemas.microsoft.com/office/drawing/2014/main" id="{00000000-0008-0000-0200-0000C5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0" name="Text Box 2">
          <a:extLst>
            <a:ext uri="{FF2B5EF4-FFF2-40B4-BE49-F238E27FC236}">
              <a16:creationId xmlns:a16="http://schemas.microsoft.com/office/drawing/2014/main" id="{00000000-0008-0000-0200-0000C6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1" name="Text Box 2">
          <a:extLst>
            <a:ext uri="{FF2B5EF4-FFF2-40B4-BE49-F238E27FC236}">
              <a16:creationId xmlns:a16="http://schemas.microsoft.com/office/drawing/2014/main" id="{00000000-0008-0000-0200-0000C7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2" name="Text Box 2">
          <a:extLst>
            <a:ext uri="{FF2B5EF4-FFF2-40B4-BE49-F238E27FC236}">
              <a16:creationId xmlns:a16="http://schemas.microsoft.com/office/drawing/2014/main" id="{00000000-0008-0000-0200-0000C8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3" name="Text Box 2">
          <a:extLst>
            <a:ext uri="{FF2B5EF4-FFF2-40B4-BE49-F238E27FC236}">
              <a16:creationId xmlns:a16="http://schemas.microsoft.com/office/drawing/2014/main" id="{00000000-0008-0000-0200-0000C9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4" name="Text Box 2">
          <a:extLst>
            <a:ext uri="{FF2B5EF4-FFF2-40B4-BE49-F238E27FC236}">
              <a16:creationId xmlns:a16="http://schemas.microsoft.com/office/drawing/2014/main" id="{00000000-0008-0000-0200-0000CA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5" name="Text Box 2">
          <a:extLst>
            <a:ext uri="{FF2B5EF4-FFF2-40B4-BE49-F238E27FC236}">
              <a16:creationId xmlns:a16="http://schemas.microsoft.com/office/drawing/2014/main" id="{00000000-0008-0000-0200-0000CB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14</xdr:row>
      <xdr:rowOff>0</xdr:rowOff>
    </xdr:from>
    <xdr:to>
      <xdr:col>2</xdr:col>
      <xdr:colOff>861060</xdr:colOff>
      <xdr:row>20</xdr:row>
      <xdr:rowOff>32068</xdr:rowOff>
    </xdr:to>
    <xdr:sp macro="" textlink="">
      <xdr:nvSpPr>
        <xdr:cNvPr id="1996" name="Text Box 2">
          <a:extLst>
            <a:ext uri="{FF2B5EF4-FFF2-40B4-BE49-F238E27FC236}">
              <a16:creationId xmlns:a16="http://schemas.microsoft.com/office/drawing/2014/main" id="{00000000-0008-0000-0200-0000CC070000}"/>
            </a:ext>
          </a:extLst>
        </xdr:cNvPr>
        <xdr:cNvSpPr txBox="1">
          <a:spLocks noChangeArrowheads="1"/>
        </xdr:cNvSpPr>
      </xdr:nvSpPr>
      <xdr:spPr bwMode="auto">
        <a:xfrm>
          <a:off x="2067560" y="2973917"/>
          <a:ext cx="0" cy="88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1997" name="Text Box 2">
          <a:extLst>
            <a:ext uri="{FF2B5EF4-FFF2-40B4-BE49-F238E27FC236}">
              <a16:creationId xmlns:a16="http://schemas.microsoft.com/office/drawing/2014/main" id="{00000000-0008-0000-0200-0000CD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1998" name="Text Box 2">
          <a:extLst>
            <a:ext uri="{FF2B5EF4-FFF2-40B4-BE49-F238E27FC236}">
              <a16:creationId xmlns:a16="http://schemas.microsoft.com/office/drawing/2014/main" id="{00000000-0008-0000-0200-0000CE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1999" name="Text Box 2">
          <a:extLst>
            <a:ext uri="{FF2B5EF4-FFF2-40B4-BE49-F238E27FC236}">
              <a16:creationId xmlns:a16="http://schemas.microsoft.com/office/drawing/2014/main" id="{00000000-0008-0000-0200-0000CF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0" name="Text Box 2">
          <a:extLst>
            <a:ext uri="{FF2B5EF4-FFF2-40B4-BE49-F238E27FC236}">
              <a16:creationId xmlns:a16="http://schemas.microsoft.com/office/drawing/2014/main" id="{00000000-0008-0000-0200-0000D0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1" name="Text Box 2">
          <a:extLst>
            <a:ext uri="{FF2B5EF4-FFF2-40B4-BE49-F238E27FC236}">
              <a16:creationId xmlns:a16="http://schemas.microsoft.com/office/drawing/2014/main" id="{00000000-0008-0000-0200-0000D1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2" name="Text Box 2">
          <a:extLst>
            <a:ext uri="{FF2B5EF4-FFF2-40B4-BE49-F238E27FC236}">
              <a16:creationId xmlns:a16="http://schemas.microsoft.com/office/drawing/2014/main" id="{00000000-0008-0000-0200-0000D2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3" name="Text Box 2">
          <a:extLst>
            <a:ext uri="{FF2B5EF4-FFF2-40B4-BE49-F238E27FC236}">
              <a16:creationId xmlns:a16="http://schemas.microsoft.com/office/drawing/2014/main" id="{00000000-0008-0000-0200-0000D3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4" name="Text Box 2">
          <a:extLst>
            <a:ext uri="{FF2B5EF4-FFF2-40B4-BE49-F238E27FC236}">
              <a16:creationId xmlns:a16="http://schemas.microsoft.com/office/drawing/2014/main" id="{00000000-0008-0000-0200-0000D4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5" name="Text Box 2">
          <a:extLst>
            <a:ext uri="{FF2B5EF4-FFF2-40B4-BE49-F238E27FC236}">
              <a16:creationId xmlns:a16="http://schemas.microsoft.com/office/drawing/2014/main" id="{00000000-0008-0000-0200-0000D5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6" name="Text Box 2">
          <a:extLst>
            <a:ext uri="{FF2B5EF4-FFF2-40B4-BE49-F238E27FC236}">
              <a16:creationId xmlns:a16="http://schemas.microsoft.com/office/drawing/2014/main" id="{00000000-0008-0000-0200-0000D6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7" name="Text Box 2">
          <a:extLst>
            <a:ext uri="{FF2B5EF4-FFF2-40B4-BE49-F238E27FC236}">
              <a16:creationId xmlns:a16="http://schemas.microsoft.com/office/drawing/2014/main" id="{00000000-0008-0000-0200-0000D7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8" name="Text Box 2">
          <a:extLst>
            <a:ext uri="{FF2B5EF4-FFF2-40B4-BE49-F238E27FC236}">
              <a16:creationId xmlns:a16="http://schemas.microsoft.com/office/drawing/2014/main" id="{00000000-0008-0000-0200-0000D8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09" name="Text Box 2">
          <a:extLst>
            <a:ext uri="{FF2B5EF4-FFF2-40B4-BE49-F238E27FC236}">
              <a16:creationId xmlns:a16="http://schemas.microsoft.com/office/drawing/2014/main" id="{00000000-0008-0000-0200-0000D9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0" name="Text Box 2">
          <a:extLst>
            <a:ext uri="{FF2B5EF4-FFF2-40B4-BE49-F238E27FC236}">
              <a16:creationId xmlns:a16="http://schemas.microsoft.com/office/drawing/2014/main" id="{00000000-0008-0000-0200-0000DA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1" name="Text Box 2">
          <a:extLst>
            <a:ext uri="{FF2B5EF4-FFF2-40B4-BE49-F238E27FC236}">
              <a16:creationId xmlns:a16="http://schemas.microsoft.com/office/drawing/2014/main" id="{00000000-0008-0000-0200-0000DB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2" name="Text Box 2">
          <a:extLst>
            <a:ext uri="{FF2B5EF4-FFF2-40B4-BE49-F238E27FC236}">
              <a16:creationId xmlns:a16="http://schemas.microsoft.com/office/drawing/2014/main" id="{00000000-0008-0000-0200-0000DC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3" name="Text Box 2">
          <a:extLst>
            <a:ext uri="{FF2B5EF4-FFF2-40B4-BE49-F238E27FC236}">
              <a16:creationId xmlns:a16="http://schemas.microsoft.com/office/drawing/2014/main" id="{00000000-0008-0000-0200-0000DD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4" name="Text Box 2">
          <a:extLst>
            <a:ext uri="{FF2B5EF4-FFF2-40B4-BE49-F238E27FC236}">
              <a16:creationId xmlns:a16="http://schemas.microsoft.com/office/drawing/2014/main" id="{00000000-0008-0000-0200-0000DE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5" name="Text Box 2">
          <a:extLst>
            <a:ext uri="{FF2B5EF4-FFF2-40B4-BE49-F238E27FC236}">
              <a16:creationId xmlns:a16="http://schemas.microsoft.com/office/drawing/2014/main" id="{00000000-0008-0000-0200-0000DF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14853</xdr:rowOff>
    </xdr:to>
    <xdr:sp macro="" textlink="">
      <xdr:nvSpPr>
        <xdr:cNvPr id="2016" name="Text Box 2">
          <a:extLst>
            <a:ext uri="{FF2B5EF4-FFF2-40B4-BE49-F238E27FC236}">
              <a16:creationId xmlns:a16="http://schemas.microsoft.com/office/drawing/2014/main" id="{00000000-0008-0000-0200-0000E0070000}"/>
            </a:ext>
          </a:extLst>
        </xdr:cNvPr>
        <xdr:cNvSpPr txBox="1">
          <a:spLocks noChangeArrowheads="1"/>
        </xdr:cNvSpPr>
      </xdr:nvSpPr>
      <xdr:spPr bwMode="auto">
        <a:xfrm>
          <a:off x="5143500" y="2973917"/>
          <a:ext cx="4138"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17" name="Text Box 2">
          <a:extLst>
            <a:ext uri="{FF2B5EF4-FFF2-40B4-BE49-F238E27FC236}">
              <a16:creationId xmlns:a16="http://schemas.microsoft.com/office/drawing/2014/main" id="{00000000-0008-0000-0200-0000E1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18" name="Text Box 2">
          <a:extLst>
            <a:ext uri="{FF2B5EF4-FFF2-40B4-BE49-F238E27FC236}">
              <a16:creationId xmlns:a16="http://schemas.microsoft.com/office/drawing/2014/main" id="{00000000-0008-0000-0200-0000E2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19" name="Text Box 2">
          <a:extLst>
            <a:ext uri="{FF2B5EF4-FFF2-40B4-BE49-F238E27FC236}">
              <a16:creationId xmlns:a16="http://schemas.microsoft.com/office/drawing/2014/main" id="{00000000-0008-0000-0200-0000E3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0" name="Text Box 2">
          <a:extLst>
            <a:ext uri="{FF2B5EF4-FFF2-40B4-BE49-F238E27FC236}">
              <a16:creationId xmlns:a16="http://schemas.microsoft.com/office/drawing/2014/main" id="{00000000-0008-0000-0200-0000E4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1" name="Text Box 2">
          <a:extLst>
            <a:ext uri="{FF2B5EF4-FFF2-40B4-BE49-F238E27FC236}">
              <a16:creationId xmlns:a16="http://schemas.microsoft.com/office/drawing/2014/main" id="{00000000-0008-0000-0200-0000E5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2" name="Text Box 2">
          <a:extLst>
            <a:ext uri="{FF2B5EF4-FFF2-40B4-BE49-F238E27FC236}">
              <a16:creationId xmlns:a16="http://schemas.microsoft.com/office/drawing/2014/main" id="{00000000-0008-0000-0200-0000E6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3" name="Text Box 2">
          <a:extLst>
            <a:ext uri="{FF2B5EF4-FFF2-40B4-BE49-F238E27FC236}">
              <a16:creationId xmlns:a16="http://schemas.microsoft.com/office/drawing/2014/main" id="{00000000-0008-0000-0200-0000E7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4" name="Text Box 2">
          <a:extLst>
            <a:ext uri="{FF2B5EF4-FFF2-40B4-BE49-F238E27FC236}">
              <a16:creationId xmlns:a16="http://schemas.microsoft.com/office/drawing/2014/main" id="{00000000-0008-0000-0200-0000E8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5" name="Text Box 2">
          <a:extLst>
            <a:ext uri="{FF2B5EF4-FFF2-40B4-BE49-F238E27FC236}">
              <a16:creationId xmlns:a16="http://schemas.microsoft.com/office/drawing/2014/main" id="{00000000-0008-0000-0200-0000E9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21</xdr:row>
      <xdr:rowOff>168128</xdr:rowOff>
    </xdr:to>
    <xdr:sp macro="" textlink="">
      <xdr:nvSpPr>
        <xdr:cNvPr id="2026" name="Text Box 2">
          <a:extLst>
            <a:ext uri="{FF2B5EF4-FFF2-40B4-BE49-F238E27FC236}">
              <a16:creationId xmlns:a16="http://schemas.microsoft.com/office/drawing/2014/main" id="{00000000-0008-0000-0200-0000EA070000}"/>
            </a:ext>
          </a:extLst>
        </xdr:cNvPr>
        <xdr:cNvSpPr txBox="1">
          <a:spLocks noChangeArrowheads="1"/>
        </xdr:cNvSpPr>
      </xdr:nvSpPr>
      <xdr:spPr bwMode="auto">
        <a:xfrm>
          <a:off x="5143500" y="2973917"/>
          <a:ext cx="4138" cy="121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27" name="Text Box 2">
          <a:extLst>
            <a:ext uri="{FF2B5EF4-FFF2-40B4-BE49-F238E27FC236}">
              <a16:creationId xmlns:a16="http://schemas.microsoft.com/office/drawing/2014/main" id="{00000000-0008-0000-0200-0000EB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28" name="Text Box 2">
          <a:extLst>
            <a:ext uri="{FF2B5EF4-FFF2-40B4-BE49-F238E27FC236}">
              <a16:creationId xmlns:a16="http://schemas.microsoft.com/office/drawing/2014/main" id="{00000000-0008-0000-0200-0000EC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29" name="Text Box 2">
          <a:extLst>
            <a:ext uri="{FF2B5EF4-FFF2-40B4-BE49-F238E27FC236}">
              <a16:creationId xmlns:a16="http://schemas.microsoft.com/office/drawing/2014/main" id="{00000000-0008-0000-0200-0000ED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0" name="Text Box 2">
          <a:extLst>
            <a:ext uri="{FF2B5EF4-FFF2-40B4-BE49-F238E27FC236}">
              <a16:creationId xmlns:a16="http://schemas.microsoft.com/office/drawing/2014/main" id="{00000000-0008-0000-0200-0000EE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1" name="Text Box 2">
          <a:extLst>
            <a:ext uri="{FF2B5EF4-FFF2-40B4-BE49-F238E27FC236}">
              <a16:creationId xmlns:a16="http://schemas.microsoft.com/office/drawing/2014/main" id="{00000000-0008-0000-0200-0000EF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2" name="Text Box 2">
          <a:extLst>
            <a:ext uri="{FF2B5EF4-FFF2-40B4-BE49-F238E27FC236}">
              <a16:creationId xmlns:a16="http://schemas.microsoft.com/office/drawing/2014/main" id="{00000000-0008-0000-0200-0000F0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3" name="Text Box 2">
          <a:extLst>
            <a:ext uri="{FF2B5EF4-FFF2-40B4-BE49-F238E27FC236}">
              <a16:creationId xmlns:a16="http://schemas.microsoft.com/office/drawing/2014/main" id="{00000000-0008-0000-0200-0000F1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4" name="Text Box 2">
          <a:extLst>
            <a:ext uri="{FF2B5EF4-FFF2-40B4-BE49-F238E27FC236}">
              <a16:creationId xmlns:a16="http://schemas.microsoft.com/office/drawing/2014/main" id="{00000000-0008-0000-0200-0000F2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5" name="Text Box 2">
          <a:extLst>
            <a:ext uri="{FF2B5EF4-FFF2-40B4-BE49-F238E27FC236}">
              <a16:creationId xmlns:a16="http://schemas.microsoft.com/office/drawing/2014/main" id="{00000000-0008-0000-0200-0000F3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6" name="Text Box 2">
          <a:extLst>
            <a:ext uri="{FF2B5EF4-FFF2-40B4-BE49-F238E27FC236}">
              <a16:creationId xmlns:a16="http://schemas.microsoft.com/office/drawing/2014/main" id="{00000000-0008-0000-0200-0000F4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7" name="Text Box 2">
          <a:extLst>
            <a:ext uri="{FF2B5EF4-FFF2-40B4-BE49-F238E27FC236}">
              <a16:creationId xmlns:a16="http://schemas.microsoft.com/office/drawing/2014/main" id="{00000000-0008-0000-0200-0000F5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8" name="Text Box 2">
          <a:extLst>
            <a:ext uri="{FF2B5EF4-FFF2-40B4-BE49-F238E27FC236}">
              <a16:creationId xmlns:a16="http://schemas.microsoft.com/office/drawing/2014/main" id="{00000000-0008-0000-0200-0000F6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39" name="Text Box 2">
          <a:extLst>
            <a:ext uri="{FF2B5EF4-FFF2-40B4-BE49-F238E27FC236}">
              <a16:creationId xmlns:a16="http://schemas.microsoft.com/office/drawing/2014/main" id="{00000000-0008-0000-0200-0000F7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0" name="Text Box 2">
          <a:extLst>
            <a:ext uri="{FF2B5EF4-FFF2-40B4-BE49-F238E27FC236}">
              <a16:creationId xmlns:a16="http://schemas.microsoft.com/office/drawing/2014/main" id="{00000000-0008-0000-0200-0000F8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1" name="Text Box 2">
          <a:extLst>
            <a:ext uri="{FF2B5EF4-FFF2-40B4-BE49-F238E27FC236}">
              <a16:creationId xmlns:a16="http://schemas.microsoft.com/office/drawing/2014/main" id="{00000000-0008-0000-0200-0000F9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2" name="Text Box 2">
          <a:extLst>
            <a:ext uri="{FF2B5EF4-FFF2-40B4-BE49-F238E27FC236}">
              <a16:creationId xmlns:a16="http://schemas.microsoft.com/office/drawing/2014/main" id="{00000000-0008-0000-0200-0000FA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3" name="Text Box 2">
          <a:extLst>
            <a:ext uri="{FF2B5EF4-FFF2-40B4-BE49-F238E27FC236}">
              <a16:creationId xmlns:a16="http://schemas.microsoft.com/office/drawing/2014/main" id="{00000000-0008-0000-0200-0000FB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4" name="Text Box 2">
          <a:extLst>
            <a:ext uri="{FF2B5EF4-FFF2-40B4-BE49-F238E27FC236}">
              <a16:creationId xmlns:a16="http://schemas.microsoft.com/office/drawing/2014/main" id="{00000000-0008-0000-0200-0000FC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5" name="Text Box 2">
          <a:extLst>
            <a:ext uri="{FF2B5EF4-FFF2-40B4-BE49-F238E27FC236}">
              <a16:creationId xmlns:a16="http://schemas.microsoft.com/office/drawing/2014/main" id="{00000000-0008-0000-0200-0000FD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4138</xdr:colOff>
      <xdr:row>20</xdr:row>
      <xdr:rowOff>28682</xdr:rowOff>
    </xdr:to>
    <xdr:sp macro="" textlink="">
      <xdr:nvSpPr>
        <xdr:cNvPr id="2046" name="Text Box 2">
          <a:extLst>
            <a:ext uri="{FF2B5EF4-FFF2-40B4-BE49-F238E27FC236}">
              <a16:creationId xmlns:a16="http://schemas.microsoft.com/office/drawing/2014/main" id="{00000000-0008-0000-0200-0000FE070000}"/>
            </a:ext>
          </a:extLst>
        </xdr:cNvPr>
        <xdr:cNvSpPr txBox="1">
          <a:spLocks noChangeArrowheads="1"/>
        </xdr:cNvSpPr>
      </xdr:nvSpPr>
      <xdr:spPr bwMode="auto">
        <a:xfrm>
          <a:off x="5143500" y="2973917"/>
          <a:ext cx="4138" cy="883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47" name="Text Box 2">
          <a:extLst>
            <a:ext uri="{FF2B5EF4-FFF2-40B4-BE49-F238E27FC236}">
              <a16:creationId xmlns:a16="http://schemas.microsoft.com/office/drawing/2014/main" id="{00000000-0008-0000-0200-0000FF07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48" name="Text Box 2">
          <a:extLst>
            <a:ext uri="{FF2B5EF4-FFF2-40B4-BE49-F238E27FC236}">
              <a16:creationId xmlns:a16="http://schemas.microsoft.com/office/drawing/2014/main" id="{00000000-0008-0000-0200-000000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49" name="Text Box 2">
          <a:extLst>
            <a:ext uri="{FF2B5EF4-FFF2-40B4-BE49-F238E27FC236}">
              <a16:creationId xmlns:a16="http://schemas.microsoft.com/office/drawing/2014/main" id="{00000000-0008-0000-0200-000001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1" name="Text Box 2">
          <a:extLst>
            <a:ext uri="{FF2B5EF4-FFF2-40B4-BE49-F238E27FC236}">
              <a16:creationId xmlns:a16="http://schemas.microsoft.com/office/drawing/2014/main" id="{00000000-0008-0000-0200-000003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2" name="Text Box 2">
          <a:extLst>
            <a:ext uri="{FF2B5EF4-FFF2-40B4-BE49-F238E27FC236}">
              <a16:creationId xmlns:a16="http://schemas.microsoft.com/office/drawing/2014/main" id="{00000000-0008-0000-0200-000004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3" name="Text Box 2">
          <a:extLst>
            <a:ext uri="{FF2B5EF4-FFF2-40B4-BE49-F238E27FC236}">
              <a16:creationId xmlns:a16="http://schemas.microsoft.com/office/drawing/2014/main" id="{00000000-0008-0000-0200-000005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4" name="Text Box 2">
          <a:extLst>
            <a:ext uri="{FF2B5EF4-FFF2-40B4-BE49-F238E27FC236}">
              <a16:creationId xmlns:a16="http://schemas.microsoft.com/office/drawing/2014/main" id="{00000000-0008-0000-0200-000006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5" name="Text Box 2">
          <a:extLst>
            <a:ext uri="{FF2B5EF4-FFF2-40B4-BE49-F238E27FC236}">
              <a16:creationId xmlns:a16="http://schemas.microsoft.com/office/drawing/2014/main" id="{00000000-0008-0000-0200-000007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861060</xdr:colOff>
      <xdr:row>15</xdr:row>
      <xdr:rowOff>0</xdr:rowOff>
    </xdr:from>
    <xdr:to>
      <xdr:col>2</xdr:col>
      <xdr:colOff>861060</xdr:colOff>
      <xdr:row>21</xdr:row>
      <xdr:rowOff>32067</xdr:rowOff>
    </xdr:to>
    <xdr:sp macro="" textlink="">
      <xdr:nvSpPr>
        <xdr:cNvPr id="2056" name="Text Box 2">
          <a:extLst>
            <a:ext uri="{FF2B5EF4-FFF2-40B4-BE49-F238E27FC236}">
              <a16:creationId xmlns:a16="http://schemas.microsoft.com/office/drawing/2014/main" id="{00000000-0008-0000-0200-000008080000}"/>
            </a:ext>
          </a:extLst>
        </xdr:cNvPr>
        <xdr:cNvSpPr txBox="1">
          <a:spLocks noChangeArrowheads="1"/>
        </xdr:cNvSpPr>
      </xdr:nvSpPr>
      <xdr:spPr bwMode="auto">
        <a:xfrm>
          <a:off x="2067560" y="3302000"/>
          <a:ext cx="0" cy="1373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57" name="Text Box 2">
          <a:extLst>
            <a:ext uri="{FF2B5EF4-FFF2-40B4-BE49-F238E27FC236}">
              <a16:creationId xmlns:a16="http://schemas.microsoft.com/office/drawing/2014/main" id="{00000000-0008-0000-0200-000009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58" name="Text Box 2">
          <a:extLst>
            <a:ext uri="{FF2B5EF4-FFF2-40B4-BE49-F238E27FC236}">
              <a16:creationId xmlns:a16="http://schemas.microsoft.com/office/drawing/2014/main" id="{00000000-0008-0000-0200-00000A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59" name="Text Box 2">
          <a:extLst>
            <a:ext uri="{FF2B5EF4-FFF2-40B4-BE49-F238E27FC236}">
              <a16:creationId xmlns:a16="http://schemas.microsoft.com/office/drawing/2014/main" id="{00000000-0008-0000-0200-00000B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0" name="Text Box 2">
          <a:extLst>
            <a:ext uri="{FF2B5EF4-FFF2-40B4-BE49-F238E27FC236}">
              <a16:creationId xmlns:a16="http://schemas.microsoft.com/office/drawing/2014/main" id="{00000000-0008-0000-0200-00000C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1" name="Text Box 2">
          <a:extLst>
            <a:ext uri="{FF2B5EF4-FFF2-40B4-BE49-F238E27FC236}">
              <a16:creationId xmlns:a16="http://schemas.microsoft.com/office/drawing/2014/main" id="{00000000-0008-0000-0200-00000D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2" name="Text Box 2">
          <a:extLst>
            <a:ext uri="{FF2B5EF4-FFF2-40B4-BE49-F238E27FC236}">
              <a16:creationId xmlns:a16="http://schemas.microsoft.com/office/drawing/2014/main" id="{00000000-0008-0000-0200-00000E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3" name="Text Box 2">
          <a:extLst>
            <a:ext uri="{FF2B5EF4-FFF2-40B4-BE49-F238E27FC236}">
              <a16:creationId xmlns:a16="http://schemas.microsoft.com/office/drawing/2014/main" id="{00000000-0008-0000-0200-00000F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4" name="Text Box 2">
          <a:extLst>
            <a:ext uri="{FF2B5EF4-FFF2-40B4-BE49-F238E27FC236}">
              <a16:creationId xmlns:a16="http://schemas.microsoft.com/office/drawing/2014/main" id="{00000000-0008-0000-0200-000010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5" name="Text Box 2">
          <a:extLst>
            <a:ext uri="{FF2B5EF4-FFF2-40B4-BE49-F238E27FC236}">
              <a16:creationId xmlns:a16="http://schemas.microsoft.com/office/drawing/2014/main" id="{00000000-0008-0000-0200-000011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6" name="Text Box 2">
          <a:extLst>
            <a:ext uri="{FF2B5EF4-FFF2-40B4-BE49-F238E27FC236}">
              <a16:creationId xmlns:a16="http://schemas.microsoft.com/office/drawing/2014/main" id="{00000000-0008-0000-0200-000012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7" name="Text Box 2">
          <a:extLst>
            <a:ext uri="{FF2B5EF4-FFF2-40B4-BE49-F238E27FC236}">
              <a16:creationId xmlns:a16="http://schemas.microsoft.com/office/drawing/2014/main" id="{00000000-0008-0000-0200-000013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8" name="Text Box 2">
          <a:extLst>
            <a:ext uri="{FF2B5EF4-FFF2-40B4-BE49-F238E27FC236}">
              <a16:creationId xmlns:a16="http://schemas.microsoft.com/office/drawing/2014/main" id="{00000000-0008-0000-0200-000014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69" name="Text Box 2">
          <a:extLst>
            <a:ext uri="{FF2B5EF4-FFF2-40B4-BE49-F238E27FC236}">
              <a16:creationId xmlns:a16="http://schemas.microsoft.com/office/drawing/2014/main" id="{00000000-0008-0000-0200-000015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0" name="Text Box 2">
          <a:extLst>
            <a:ext uri="{FF2B5EF4-FFF2-40B4-BE49-F238E27FC236}">
              <a16:creationId xmlns:a16="http://schemas.microsoft.com/office/drawing/2014/main" id="{00000000-0008-0000-0200-000016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1" name="Text Box 2">
          <a:extLst>
            <a:ext uri="{FF2B5EF4-FFF2-40B4-BE49-F238E27FC236}">
              <a16:creationId xmlns:a16="http://schemas.microsoft.com/office/drawing/2014/main" id="{00000000-0008-0000-0200-000017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2" name="Text Box 2">
          <a:extLst>
            <a:ext uri="{FF2B5EF4-FFF2-40B4-BE49-F238E27FC236}">
              <a16:creationId xmlns:a16="http://schemas.microsoft.com/office/drawing/2014/main" id="{00000000-0008-0000-0200-000018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3" name="Text Box 2">
          <a:extLst>
            <a:ext uri="{FF2B5EF4-FFF2-40B4-BE49-F238E27FC236}">
              <a16:creationId xmlns:a16="http://schemas.microsoft.com/office/drawing/2014/main" id="{00000000-0008-0000-0200-000019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4" name="Text Box 2">
          <a:extLst>
            <a:ext uri="{FF2B5EF4-FFF2-40B4-BE49-F238E27FC236}">
              <a16:creationId xmlns:a16="http://schemas.microsoft.com/office/drawing/2014/main" id="{00000000-0008-0000-0200-00001A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5" name="Text Box 2">
          <a:extLst>
            <a:ext uri="{FF2B5EF4-FFF2-40B4-BE49-F238E27FC236}">
              <a16:creationId xmlns:a16="http://schemas.microsoft.com/office/drawing/2014/main" id="{00000000-0008-0000-0200-00001B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21467</xdr:rowOff>
    </xdr:to>
    <xdr:sp macro="" textlink="">
      <xdr:nvSpPr>
        <xdr:cNvPr id="2076" name="Text Box 2">
          <a:extLst>
            <a:ext uri="{FF2B5EF4-FFF2-40B4-BE49-F238E27FC236}">
              <a16:creationId xmlns:a16="http://schemas.microsoft.com/office/drawing/2014/main" id="{00000000-0008-0000-0200-00001C080000}"/>
            </a:ext>
          </a:extLst>
        </xdr:cNvPr>
        <xdr:cNvSpPr txBox="1">
          <a:spLocks noChangeArrowheads="1"/>
        </xdr:cNvSpPr>
      </xdr:nvSpPr>
      <xdr:spPr bwMode="auto">
        <a:xfrm>
          <a:off x="5143500" y="3302000"/>
          <a:ext cx="4138" cy="1546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77" name="Text Box 2">
          <a:extLst>
            <a:ext uri="{FF2B5EF4-FFF2-40B4-BE49-F238E27FC236}">
              <a16:creationId xmlns:a16="http://schemas.microsoft.com/office/drawing/2014/main" id="{00000000-0008-0000-0200-00001D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78" name="Text Box 2">
          <a:extLst>
            <a:ext uri="{FF2B5EF4-FFF2-40B4-BE49-F238E27FC236}">
              <a16:creationId xmlns:a16="http://schemas.microsoft.com/office/drawing/2014/main" id="{00000000-0008-0000-0200-00001E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79" name="Text Box 2">
          <a:extLst>
            <a:ext uri="{FF2B5EF4-FFF2-40B4-BE49-F238E27FC236}">
              <a16:creationId xmlns:a16="http://schemas.microsoft.com/office/drawing/2014/main" id="{00000000-0008-0000-0200-00001F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0" name="Text Box 2">
          <a:extLst>
            <a:ext uri="{FF2B5EF4-FFF2-40B4-BE49-F238E27FC236}">
              <a16:creationId xmlns:a16="http://schemas.microsoft.com/office/drawing/2014/main" id="{00000000-0008-0000-0200-000020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1" name="Text Box 2">
          <a:extLst>
            <a:ext uri="{FF2B5EF4-FFF2-40B4-BE49-F238E27FC236}">
              <a16:creationId xmlns:a16="http://schemas.microsoft.com/office/drawing/2014/main" id="{00000000-0008-0000-0200-000021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2" name="Text Box 2">
          <a:extLst>
            <a:ext uri="{FF2B5EF4-FFF2-40B4-BE49-F238E27FC236}">
              <a16:creationId xmlns:a16="http://schemas.microsoft.com/office/drawing/2014/main" id="{00000000-0008-0000-0200-000022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3" name="Text Box 2">
          <a:extLst>
            <a:ext uri="{FF2B5EF4-FFF2-40B4-BE49-F238E27FC236}">
              <a16:creationId xmlns:a16="http://schemas.microsoft.com/office/drawing/2014/main" id="{00000000-0008-0000-0200-000023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4" name="Text Box 2">
          <a:extLst>
            <a:ext uri="{FF2B5EF4-FFF2-40B4-BE49-F238E27FC236}">
              <a16:creationId xmlns:a16="http://schemas.microsoft.com/office/drawing/2014/main" id="{00000000-0008-0000-0200-000024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5" name="Text Box 2">
          <a:extLst>
            <a:ext uri="{FF2B5EF4-FFF2-40B4-BE49-F238E27FC236}">
              <a16:creationId xmlns:a16="http://schemas.microsoft.com/office/drawing/2014/main" id="{00000000-0008-0000-0200-000025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22</xdr:row>
      <xdr:rowOff>168128</xdr:rowOff>
    </xdr:to>
    <xdr:sp macro="" textlink="">
      <xdr:nvSpPr>
        <xdr:cNvPr id="2086" name="Text Box 2">
          <a:extLst>
            <a:ext uri="{FF2B5EF4-FFF2-40B4-BE49-F238E27FC236}">
              <a16:creationId xmlns:a16="http://schemas.microsoft.com/office/drawing/2014/main" id="{00000000-0008-0000-0200-000026080000}"/>
            </a:ext>
          </a:extLst>
        </xdr:cNvPr>
        <xdr:cNvSpPr txBox="1">
          <a:spLocks noChangeArrowheads="1"/>
        </xdr:cNvSpPr>
      </xdr:nvSpPr>
      <xdr:spPr bwMode="auto">
        <a:xfrm>
          <a:off x="5143500" y="3302000"/>
          <a:ext cx="4138" cy="170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87" name="Text Box 2">
          <a:extLst>
            <a:ext uri="{FF2B5EF4-FFF2-40B4-BE49-F238E27FC236}">
              <a16:creationId xmlns:a16="http://schemas.microsoft.com/office/drawing/2014/main" id="{00000000-0008-0000-0200-000027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88" name="Text Box 2">
          <a:extLst>
            <a:ext uri="{FF2B5EF4-FFF2-40B4-BE49-F238E27FC236}">
              <a16:creationId xmlns:a16="http://schemas.microsoft.com/office/drawing/2014/main" id="{00000000-0008-0000-0200-000028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89" name="Text Box 2">
          <a:extLst>
            <a:ext uri="{FF2B5EF4-FFF2-40B4-BE49-F238E27FC236}">
              <a16:creationId xmlns:a16="http://schemas.microsoft.com/office/drawing/2014/main" id="{00000000-0008-0000-0200-000029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0" name="Text Box 2">
          <a:extLst>
            <a:ext uri="{FF2B5EF4-FFF2-40B4-BE49-F238E27FC236}">
              <a16:creationId xmlns:a16="http://schemas.microsoft.com/office/drawing/2014/main" id="{00000000-0008-0000-0200-00002A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1" name="Text Box 2">
          <a:extLst>
            <a:ext uri="{FF2B5EF4-FFF2-40B4-BE49-F238E27FC236}">
              <a16:creationId xmlns:a16="http://schemas.microsoft.com/office/drawing/2014/main" id="{00000000-0008-0000-0200-00002B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2" name="Text Box 2">
          <a:extLst>
            <a:ext uri="{FF2B5EF4-FFF2-40B4-BE49-F238E27FC236}">
              <a16:creationId xmlns:a16="http://schemas.microsoft.com/office/drawing/2014/main" id="{00000000-0008-0000-0200-00002C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3" name="Text Box 2">
          <a:extLst>
            <a:ext uri="{FF2B5EF4-FFF2-40B4-BE49-F238E27FC236}">
              <a16:creationId xmlns:a16="http://schemas.microsoft.com/office/drawing/2014/main" id="{00000000-0008-0000-0200-00002D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4" name="Text Box 2">
          <a:extLst>
            <a:ext uri="{FF2B5EF4-FFF2-40B4-BE49-F238E27FC236}">
              <a16:creationId xmlns:a16="http://schemas.microsoft.com/office/drawing/2014/main" id="{00000000-0008-0000-0200-00002E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5" name="Text Box 2">
          <a:extLst>
            <a:ext uri="{FF2B5EF4-FFF2-40B4-BE49-F238E27FC236}">
              <a16:creationId xmlns:a16="http://schemas.microsoft.com/office/drawing/2014/main" id="{00000000-0008-0000-0200-00002F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6" name="Text Box 2">
          <a:extLst>
            <a:ext uri="{FF2B5EF4-FFF2-40B4-BE49-F238E27FC236}">
              <a16:creationId xmlns:a16="http://schemas.microsoft.com/office/drawing/2014/main" id="{00000000-0008-0000-0200-000030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7" name="Text Box 2">
          <a:extLst>
            <a:ext uri="{FF2B5EF4-FFF2-40B4-BE49-F238E27FC236}">
              <a16:creationId xmlns:a16="http://schemas.microsoft.com/office/drawing/2014/main" id="{00000000-0008-0000-0200-000031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8" name="Text Box 2">
          <a:extLst>
            <a:ext uri="{FF2B5EF4-FFF2-40B4-BE49-F238E27FC236}">
              <a16:creationId xmlns:a16="http://schemas.microsoft.com/office/drawing/2014/main" id="{00000000-0008-0000-0200-000032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099" name="Text Box 2">
          <a:extLst>
            <a:ext uri="{FF2B5EF4-FFF2-40B4-BE49-F238E27FC236}">
              <a16:creationId xmlns:a16="http://schemas.microsoft.com/office/drawing/2014/main" id="{00000000-0008-0000-0200-000033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0" name="Text Box 2">
          <a:extLst>
            <a:ext uri="{FF2B5EF4-FFF2-40B4-BE49-F238E27FC236}">
              <a16:creationId xmlns:a16="http://schemas.microsoft.com/office/drawing/2014/main" id="{00000000-0008-0000-0200-000034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1" name="Text Box 2">
          <a:extLst>
            <a:ext uri="{FF2B5EF4-FFF2-40B4-BE49-F238E27FC236}">
              <a16:creationId xmlns:a16="http://schemas.microsoft.com/office/drawing/2014/main" id="{00000000-0008-0000-0200-000035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2" name="Text Box 2">
          <a:extLst>
            <a:ext uri="{FF2B5EF4-FFF2-40B4-BE49-F238E27FC236}">
              <a16:creationId xmlns:a16="http://schemas.microsoft.com/office/drawing/2014/main" id="{00000000-0008-0000-0200-000036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3" name="Text Box 2">
          <a:extLst>
            <a:ext uri="{FF2B5EF4-FFF2-40B4-BE49-F238E27FC236}">
              <a16:creationId xmlns:a16="http://schemas.microsoft.com/office/drawing/2014/main" id="{00000000-0008-0000-0200-000037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4" name="Text Box 2">
          <a:extLst>
            <a:ext uri="{FF2B5EF4-FFF2-40B4-BE49-F238E27FC236}">
              <a16:creationId xmlns:a16="http://schemas.microsoft.com/office/drawing/2014/main" id="{00000000-0008-0000-0200-000038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5" name="Text Box 2">
          <a:extLst>
            <a:ext uri="{FF2B5EF4-FFF2-40B4-BE49-F238E27FC236}">
              <a16:creationId xmlns:a16="http://schemas.microsoft.com/office/drawing/2014/main" id="{00000000-0008-0000-0200-000039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15</xdr:row>
      <xdr:rowOff>0</xdr:rowOff>
    </xdr:from>
    <xdr:to>
      <xdr:col>5</xdr:col>
      <xdr:colOff>4138</xdr:colOff>
      <xdr:row>21</xdr:row>
      <xdr:rowOff>28681</xdr:rowOff>
    </xdr:to>
    <xdr:sp macro="" textlink="">
      <xdr:nvSpPr>
        <xdr:cNvPr id="2106" name="Text Box 2">
          <a:extLst>
            <a:ext uri="{FF2B5EF4-FFF2-40B4-BE49-F238E27FC236}">
              <a16:creationId xmlns:a16="http://schemas.microsoft.com/office/drawing/2014/main" id="{00000000-0008-0000-0200-00003A080000}"/>
            </a:ext>
          </a:extLst>
        </xdr:cNvPr>
        <xdr:cNvSpPr txBox="1">
          <a:spLocks noChangeArrowheads="1"/>
        </xdr:cNvSpPr>
      </xdr:nvSpPr>
      <xdr:spPr bwMode="auto">
        <a:xfrm>
          <a:off x="5143500" y="3302000"/>
          <a:ext cx="4138" cy="137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 name="Text Box 2">
          <a:extLst>
            <a:ext uri="{FF2B5EF4-FFF2-40B4-BE49-F238E27FC236}">
              <a16:creationId xmlns:a16="http://schemas.microsoft.com/office/drawing/2014/main" id="{C333E7E9-5C36-48F0-BDF0-A28F65ED4EC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3" name="Text Box 2">
          <a:extLst>
            <a:ext uri="{FF2B5EF4-FFF2-40B4-BE49-F238E27FC236}">
              <a16:creationId xmlns:a16="http://schemas.microsoft.com/office/drawing/2014/main" id="{5D11EBD4-4229-4D05-A566-A9BD514AFE70}"/>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4" name="Text Box 2">
          <a:extLst>
            <a:ext uri="{FF2B5EF4-FFF2-40B4-BE49-F238E27FC236}">
              <a16:creationId xmlns:a16="http://schemas.microsoft.com/office/drawing/2014/main" id="{93874054-9405-4ECD-9AB2-B9508BAF4B7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5" name="Text Box 2">
          <a:extLst>
            <a:ext uri="{FF2B5EF4-FFF2-40B4-BE49-F238E27FC236}">
              <a16:creationId xmlns:a16="http://schemas.microsoft.com/office/drawing/2014/main" id="{7B0ECD32-DF6C-4338-9292-9F287ECC5156}"/>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6" name="Text Box 2">
          <a:extLst>
            <a:ext uri="{FF2B5EF4-FFF2-40B4-BE49-F238E27FC236}">
              <a16:creationId xmlns:a16="http://schemas.microsoft.com/office/drawing/2014/main" id="{85ACFC1A-D9F4-4D86-BA0C-81C9359C4DC1}"/>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7" name="Text Box 2">
          <a:extLst>
            <a:ext uri="{FF2B5EF4-FFF2-40B4-BE49-F238E27FC236}">
              <a16:creationId xmlns:a16="http://schemas.microsoft.com/office/drawing/2014/main" id="{31A47EDA-B363-4099-B381-B06B1972E87E}"/>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8" name="Text Box 2">
          <a:extLst>
            <a:ext uri="{FF2B5EF4-FFF2-40B4-BE49-F238E27FC236}">
              <a16:creationId xmlns:a16="http://schemas.microsoft.com/office/drawing/2014/main" id="{B3FE619F-2C9D-4A16-BA2E-A90C3E384A9E}"/>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9" name="Text Box 2">
          <a:extLst>
            <a:ext uri="{FF2B5EF4-FFF2-40B4-BE49-F238E27FC236}">
              <a16:creationId xmlns:a16="http://schemas.microsoft.com/office/drawing/2014/main" id="{BEAE625B-C67D-4AFD-82B1-A1B0BBD2F794}"/>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0" name="Text Box 2">
          <a:extLst>
            <a:ext uri="{FF2B5EF4-FFF2-40B4-BE49-F238E27FC236}">
              <a16:creationId xmlns:a16="http://schemas.microsoft.com/office/drawing/2014/main" id="{65BB3B6B-6CA8-4385-9388-41432BB026E4}"/>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1" name="Text Box 2">
          <a:extLst>
            <a:ext uri="{FF2B5EF4-FFF2-40B4-BE49-F238E27FC236}">
              <a16:creationId xmlns:a16="http://schemas.microsoft.com/office/drawing/2014/main" id="{A5F1F159-4F52-4DB2-9E20-69BE50799B96}"/>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2" name="Text Box 2">
          <a:extLst>
            <a:ext uri="{FF2B5EF4-FFF2-40B4-BE49-F238E27FC236}">
              <a16:creationId xmlns:a16="http://schemas.microsoft.com/office/drawing/2014/main" id="{D4755A7F-6884-4EF3-B866-79CE6DE785F9}"/>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 name="Text Box 2">
          <a:extLst>
            <a:ext uri="{FF2B5EF4-FFF2-40B4-BE49-F238E27FC236}">
              <a16:creationId xmlns:a16="http://schemas.microsoft.com/office/drawing/2014/main" id="{012E1A72-F26D-4635-A2E2-17473AB508A0}"/>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 name="Text Box 2">
          <a:extLst>
            <a:ext uri="{FF2B5EF4-FFF2-40B4-BE49-F238E27FC236}">
              <a16:creationId xmlns:a16="http://schemas.microsoft.com/office/drawing/2014/main" id="{0ACDFC15-6952-4FB9-A653-E70CC43CED19}"/>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 name="Text Box 2">
          <a:extLst>
            <a:ext uri="{FF2B5EF4-FFF2-40B4-BE49-F238E27FC236}">
              <a16:creationId xmlns:a16="http://schemas.microsoft.com/office/drawing/2014/main" id="{9BCA1711-B95F-4BF2-A037-B97B6FBFF4BF}"/>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6" name="Text Box 2">
          <a:extLst>
            <a:ext uri="{FF2B5EF4-FFF2-40B4-BE49-F238E27FC236}">
              <a16:creationId xmlns:a16="http://schemas.microsoft.com/office/drawing/2014/main" id="{FB29A3AE-E5BF-4D5A-B0B8-D71E67A8C6AF}"/>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7" name="Text Box 2">
          <a:extLst>
            <a:ext uri="{FF2B5EF4-FFF2-40B4-BE49-F238E27FC236}">
              <a16:creationId xmlns:a16="http://schemas.microsoft.com/office/drawing/2014/main" id="{071D9435-F043-4795-B7F4-52F76E23205C}"/>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8" name="Text Box 2">
          <a:extLst>
            <a:ext uri="{FF2B5EF4-FFF2-40B4-BE49-F238E27FC236}">
              <a16:creationId xmlns:a16="http://schemas.microsoft.com/office/drawing/2014/main" id="{F2FDB1A1-A584-4A6E-820E-7E97C96528AD}"/>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9" name="Text Box 2">
          <a:extLst>
            <a:ext uri="{FF2B5EF4-FFF2-40B4-BE49-F238E27FC236}">
              <a16:creationId xmlns:a16="http://schemas.microsoft.com/office/drawing/2014/main" id="{3980BB2C-382B-4B45-939C-A1645CC7275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0" name="Text Box 2">
          <a:extLst>
            <a:ext uri="{FF2B5EF4-FFF2-40B4-BE49-F238E27FC236}">
              <a16:creationId xmlns:a16="http://schemas.microsoft.com/office/drawing/2014/main" id="{3230DC46-E534-400E-B109-03BA662DF5A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1" name="Text Box 2">
          <a:extLst>
            <a:ext uri="{FF2B5EF4-FFF2-40B4-BE49-F238E27FC236}">
              <a16:creationId xmlns:a16="http://schemas.microsoft.com/office/drawing/2014/main" id="{D62AB6A8-DED0-46F2-B81B-565AAA27824A}"/>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2" name="Text Box 2">
          <a:extLst>
            <a:ext uri="{FF2B5EF4-FFF2-40B4-BE49-F238E27FC236}">
              <a16:creationId xmlns:a16="http://schemas.microsoft.com/office/drawing/2014/main" id="{AABB41A8-27B5-48DB-9B32-503BE54233E1}"/>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3" name="Text Box 2">
          <a:extLst>
            <a:ext uri="{FF2B5EF4-FFF2-40B4-BE49-F238E27FC236}">
              <a16:creationId xmlns:a16="http://schemas.microsoft.com/office/drawing/2014/main" id="{2313D962-0E27-493C-B48E-BF7868346776}"/>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4" name="Text Box 2">
          <a:extLst>
            <a:ext uri="{FF2B5EF4-FFF2-40B4-BE49-F238E27FC236}">
              <a16:creationId xmlns:a16="http://schemas.microsoft.com/office/drawing/2014/main" id="{FAB4CDB1-8E6A-4A7D-9B2B-93B0F5E249A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5" name="Text Box 2">
          <a:extLst>
            <a:ext uri="{FF2B5EF4-FFF2-40B4-BE49-F238E27FC236}">
              <a16:creationId xmlns:a16="http://schemas.microsoft.com/office/drawing/2014/main" id="{BEB6968E-3A70-4B30-AFD5-AAA2F9D2B4BD}"/>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6" name="Text Box 2">
          <a:extLst>
            <a:ext uri="{FF2B5EF4-FFF2-40B4-BE49-F238E27FC236}">
              <a16:creationId xmlns:a16="http://schemas.microsoft.com/office/drawing/2014/main" id="{7C55443D-AA80-45EF-845C-B661568E1446}"/>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7" name="Text Box 2">
          <a:extLst>
            <a:ext uri="{FF2B5EF4-FFF2-40B4-BE49-F238E27FC236}">
              <a16:creationId xmlns:a16="http://schemas.microsoft.com/office/drawing/2014/main" id="{55FEA4EC-9121-4AC3-B4EA-76F5771D1497}"/>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8" name="Text Box 2">
          <a:extLst>
            <a:ext uri="{FF2B5EF4-FFF2-40B4-BE49-F238E27FC236}">
              <a16:creationId xmlns:a16="http://schemas.microsoft.com/office/drawing/2014/main" id="{47E987E9-52DB-42A2-9844-56A88BA05442}"/>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29" name="Text Box 2">
          <a:extLst>
            <a:ext uri="{FF2B5EF4-FFF2-40B4-BE49-F238E27FC236}">
              <a16:creationId xmlns:a16="http://schemas.microsoft.com/office/drawing/2014/main" id="{D87FCF90-D71E-4649-AD66-5DA36906F4ED}"/>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30" name="Text Box 2">
          <a:extLst>
            <a:ext uri="{FF2B5EF4-FFF2-40B4-BE49-F238E27FC236}">
              <a16:creationId xmlns:a16="http://schemas.microsoft.com/office/drawing/2014/main" id="{8A327E13-EEEB-46F2-984C-C40F00D3650B}"/>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31" name="Text Box 2">
          <a:extLst>
            <a:ext uri="{FF2B5EF4-FFF2-40B4-BE49-F238E27FC236}">
              <a16:creationId xmlns:a16="http://schemas.microsoft.com/office/drawing/2014/main" id="{41293861-DD52-4731-A479-DC9F098B2C6E}"/>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28" name="Text Box 2">
          <a:extLst>
            <a:ext uri="{FF2B5EF4-FFF2-40B4-BE49-F238E27FC236}">
              <a16:creationId xmlns:a16="http://schemas.microsoft.com/office/drawing/2014/main" id="{AA205F9C-7937-43ED-8BCE-DCFB8B7E2DFB}"/>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29" name="Text Box 2">
          <a:extLst>
            <a:ext uri="{FF2B5EF4-FFF2-40B4-BE49-F238E27FC236}">
              <a16:creationId xmlns:a16="http://schemas.microsoft.com/office/drawing/2014/main" id="{4D2E88C0-6E0C-4FFF-B802-8028515F0216}"/>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0" name="Text Box 2">
          <a:extLst>
            <a:ext uri="{FF2B5EF4-FFF2-40B4-BE49-F238E27FC236}">
              <a16:creationId xmlns:a16="http://schemas.microsoft.com/office/drawing/2014/main" id="{43C6D2A3-E076-449B-AF5C-676E88B66409}"/>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1" name="Text Box 2">
          <a:extLst>
            <a:ext uri="{FF2B5EF4-FFF2-40B4-BE49-F238E27FC236}">
              <a16:creationId xmlns:a16="http://schemas.microsoft.com/office/drawing/2014/main" id="{722E5244-5C3E-40A6-B4F6-9D0B675E1C4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2" name="Text Box 2">
          <a:extLst>
            <a:ext uri="{FF2B5EF4-FFF2-40B4-BE49-F238E27FC236}">
              <a16:creationId xmlns:a16="http://schemas.microsoft.com/office/drawing/2014/main" id="{501CC4BF-7275-41E7-AD50-E534B4C7B399}"/>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3" name="Text Box 2">
          <a:extLst>
            <a:ext uri="{FF2B5EF4-FFF2-40B4-BE49-F238E27FC236}">
              <a16:creationId xmlns:a16="http://schemas.microsoft.com/office/drawing/2014/main" id="{7F8CF40D-04B5-41C7-952C-BD9DEEAB4871}"/>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4" name="Text Box 2">
          <a:extLst>
            <a:ext uri="{FF2B5EF4-FFF2-40B4-BE49-F238E27FC236}">
              <a16:creationId xmlns:a16="http://schemas.microsoft.com/office/drawing/2014/main" id="{56BF26F1-D6D1-4180-8D5F-87447545AA59}"/>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5" name="Text Box 2">
          <a:extLst>
            <a:ext uri="{FF2B5EF4-FFF2-40B4-BE49-F238E27FC236}">
              <a16:creationId xmlns:a16="http://schemas.microsoft.com/office/drawing/2014/main" id="{B79E0CDC-5346-400F-BBBD-9784CC57B5A8}"/>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6" name="Text Box 2">
          <a:extLst>
            <a:ext uri="{FF2B5EF4-FFF2-40B4-BE49-F238E27FC236}">
              <a16:creationId xmlns:a16="http://schemas.microsoft.com/office/drawing/2014/main" id="{FD3F0E27-DDCA-46F2-8827-4F8CAEF131EA}"/>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7" name="Text Box 2">
          <a:extLst>
            <a:ext uri="{FF2B5EF4-FFF2-40B4-BE49-F238E27FC236}">
              <a16:creationId xmlns:a16="http://schemas.microsoft.com/office/drawing/2014/main" id="{C7460FF3-2C4E-4B81-BC3D-444A37406CE0}"/>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8" name="Text Box 2">
          <a:extLst>
            <a:ext uri="{FF2B5EF4-FFF2-40B4-BE49-F238E27FC236}">
              <a16:creationId xmlns:a16="http://schemas.microsoft.com/office/drawing/2014/main" id="{0D7ACBBC-A2F3-40CC-82AB-C7125664CECB}"/>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39" name="Text Box 2">
          <a:extLst>
            <a:ext uri="{FF2B5EF4-FFF2-40B4-BE49-F238E27FC236}">
              <a16:creationId xmlns:a16="http://schemas.microsoft.com/office/drawing/2014/main" id="{55DD937B-C5EF-4B03-B3C0-6C69CE0E5025}"/>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0" name="Text Box 2">
          <a:extLst>
            <a:ext uri="{FF2B5EF4-FFF2-40B4-BE49-F238E27FC236}">
              <a16:creationId xmlns:a16="http://schemas.microsoft.com/office/drawing/2014/main" id="{D0F923CA-41F5-4FD2-9D21-A0B6931517EB}"/>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1" name="Text Box 2">
          <a:extLst>
            <a:ext uri="{FF2B5EF4-FFF2-40B4-BE49-F238E27FC236}">
              <a16:creationId xmlns:a16="http://schemas.microsoft.com/office/drawing/2014/main" id="{80B12ECA-0963-49DF-9251-AAFF2B4AA850}"/>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2" name="Text Box 2">
          <a:extLst>
            <a:ext uri="{FF2B5EF4-FFF2-40B4-BE49-F238E27FC236}">
              <a16:creationId xmlns:a16="http://schemas.microsoft.com/office/drawing/2014/main" id="{3BF62D7F-768E-4C4E-975C-82164DAB5759}"/>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3" name="Text Box 2">
          <a:extLst>
            <a:ext uri="{FF2B5EF4-FFF2-40B4-BE49-F238E27FC236}">
              <a16:creationId xmlns:a16="http://schemas.microsoft.com/office/drawing/2014/main" id="{B25BEC7A-A8A7-407B-B988-3B35A96ED52C}"/>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4" name="Text Box 2">
          <a:extLst>
            <a:ext uri="{FF2B5EF4-FFF2-40B4-BE49-F238E27FC236}">
              <a16:creationId xmlns:a16="http://schemas.microsoft.com/office/drawing/2014/main" id="{2A27B96C-FA90-42A3-BF39-B577829AE0C3}"/>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5" name="Text Box 2">
          <a:extLst>
            <a:ext uri="{FF2B5EF4-FFF2-40B4-BE49-F238E27FC236}">
              <a16:creationId xmlns:a16="http://schemas.microsoft.com/office/drawing/2014/main" id="{67FEB901-2824-4387-B565-210BCC5EE75B}"/>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6" name="Text Box 2">
          <a:extLst>
            <a:ext uri="{FF2B5EF4-FFF2-40B4-BE49-F238E27FC236}">
              <a16:creationId xmlns:a16="http://schemas.microsoft.com/office/drawing/2014/main" id="{E089A6BB-43A4-4A85-8563-D32819533AC1}"/>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7" name="Text Box 2">
          <a:extLst>
            <a:ext uri="{FF2B5EF4-FFF2-40B4-BE49-F238E27FC236}">
              <a16:creationId xmlns:a16="http://schemas.microsoft.com/office/drawing/2014/main" id="{14FB93C0-4747-44B9-9713-17EC0F83991F}"/>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8" name="Text Box 2">
          <a:extLst>
            <a:ext uri="{FF2B5EF4-FFF2-40B4-BE49-F238E27FC236}">
              <a16:creationId xmlns:a16="http://schemas.microsoft.com/office/drawing/2014/main" id="{C1DE8B95-8405-43D5-950F-BDEB88DDC8A0}"/>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49" name="Text Box 2">
          <a:extLst>
            <a:ext uri="{FF2B5EF4-FFF2-40B4-BE49-F238E27FC236}">
              <a16:creationId xmlns:a16="http://schemas.microsoft.com/office/drawing/2014/main" id="{35390E95-7924-476A-ACC8-CBF853241E6F}"/>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0" name="Text Box 2">
          <a:extLst>
            <a:ext uri="{FF2B5EF4-FFF2-40B4-BE49-F238E27FC236}">
              <a16:creationId xmlns:a16="http://schemas.microsoft.com/office/drawing/2014/main" id="{279C7B57-FE2A-4123-8844-7ABD9C8DCCC5}"/>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xdr:row>
      <xdr:rowOff>0</xdr:rowOff>
    </xdr:from>
    <xdr:to>
      <xdr:col>5</xdr:col>
      <xdr:colOff>4138</xdr:colOff>
      <xdr:row>14</xdr:row>
      <xdr:rowOff>135299</xdr:rowOff>
    </xdr:to>
    <xdr:sp macro="" textlink="">
      <xdr:nvSpPr>
        <xdr:cNvPr id="151" name="Text Box 2">
          <a:extLst>
            <a:ext uri="{FF2B5EF4-FFF2-40B4-BE49-F238E27FC236}">
              <a16:creationId xmlns:a16="http://schemas.microsoft.com/office/drawing/2014/main" id="{DA1689B5-C557-4BFB-AAAB-38D2523B607F}"/>
            </a:ext>
          </a:extLst>
        </xdr:cNvPr>
        <xdr:cNvSpPr txBox="1">
          <a:spLocks noChangeArrowheads="1"/>
        </xdr:cNvSpPr>
      </xdr:nvSpPr>
      <xdr:spPr bwMode="auto">
        <a:xfrm>
          <a:off x="7258050" y="3733800"/>
          <a:ext cx="4138" cy="516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pageSetUpPr fitToPage="1"/>
  </sheetPr>
  <dimension ref="B1:P33"/>
  <sheetViews>
    <sheetView tabSelected="1" showWhiteSpace="0" view="pageLayout" zoomScale="85" zoomScaleNormal="90" zoomScaleSheetLayoutView="90" zoomScalePageLayoutView="85" workbookViewId="0">
      <selection activeCell="F30" sqref="F30"/>
    </sheetView>
  </sheetViews>
  <sheetFormatPr defaultColWidth="9.140625" defaultRowHeight="12.75"/>
  <cols>
    <col min="1" max="1" width="2.85546875" style="5" customWidth="1"/>
    <col min="2" max="2" width="17.5703125" style="5" customWidth="1"/>
    <col min="3" max="3" width="48.85546875" style="5" customWidth="1"/>
    <col min="4" max="4" width="38.42578125" style="5" customWidth="1"/>
    <col min="5" max="5" width="12.42578125" style="5" customWidth="1"/>
    <col min="6" max="16384" width="9.140625" style="5"/>
  </cols>
  <sheetData>
    <row r="1" spans="2:16" ht="20.25">
      <c r="C1" s="10" t="s">
        <v>39</v>
      </c>
      <c r="D1" s="11"/>
    </row>
    <row r="2" spans="2:16" s="8" customFormat="1" ht="15.75">
      <c r="C2" s="12"/>
      <c r="D2" s="12"/>
    </row>
    <row r="3" spans="2:16" s="8" customFormat="1" ht="33.75" customHeight="1">
      <c r="B3" s="13" t="s">
        <v>29</v>
      </c>
      <c r="C3" s="151" t="s">
        <v>86</v>
      </c>
      <c r="D3" s="151"/>
    </row>
    <row r="4" spans="2:16" s="8" customFormat="1" ht="20.25" customHeight="1">
      <c r="B4" s="13" t="s">
        <v>30</v>
      </c>
      <c r="C4" s="13" t="s">
        <v>83</v>
      </c>
    </row>
    <row r="5" spans="2:16" s="8" customFormat="1" ht="18.75" customHeight="1">
      <c r="B5" s="14" t="s">
        <v>31</v>
      </c>
      <c r="C5" s="14" t="s">
        <v>84</v>
      </c>
    </row>
    <row r="6" spans="2:16" s="8" customFormat="1" ht="16.5" customHeight="1">
      <c r="B6" s="14" t="s">
        <v>85</v>
      </c>
      <c r="C6" s="14"/>
    </row>
    <row r="7" spans="2:16" ht="16.5" thickBot="1">
      <c r="C7" s="9"/>
    </row>
    <row r="8" spans="2:16" ht="30" customHeight="1" thickBot="1">
      <c r="B8" s="20" t="s">
        <v>0</v>
      </c>
      <c r="C8" s="21" t="s">
        <v>1</v>
      </c>
      <c r="D8" s="22" t="s">
        <v>26</v>
      </c>
    </row>
    <row r="9" spans="2:16" ht="33" customHeight="1" thickBot="1">
      <c r="B9" s="23">
        <v>1</v>
      </c>
      <c r="C9" s="27" t="str">
        <f>C3</f>
        <v>Saules elektrostacija Daugavsalas iela 3, Jēkabpilī, Jēkabpils novadā</v>
      </c>
      <c r="D9" s="33">
        <f>Kopsavilkums!E18</f>
        <v>0</v>
      </c>
    </row>
    <row r="10" spans="2:16" ht="16.5" thickBot="1">
      <c r="B10" s="24"/>
      <c r="C10" s="28" t="s">
        <v>35</v>
      </c>
      <c r="D10" s="31">
        <f>D9</f>
        <v>0</v>
      </c>
      <c r="E10" s="76"/>
    </row>
    <row r="11" spans="2:16" ht="16.5" thickBot="1">
      <c r="B11" s="25"/>
      <c r="C11" s="29" t="s">
        <v>27</v>
      </c>
      <c r="D11" s="31">
        <f>ROUND((D10*0.21),2)</f>
        <v>0</v>
      </c>
    </row>
    <row r="12" spans="2:16" ht="16.5" thickBot="1">
      <c r="B12" s="26"/>
      <c r="C12" s="30" t="s">
        <v>36</v>
      </c>
      <c r="D12" s="32">
        <f>ROUND((D10+D11),2)</f>
        <v>0</v>
      </c>
    </row>
    <row r="13" spans="2:16" ht="15.75">
      <c r="C13" s="15"/>
      <c r="D13" s="16"/>
    </row>
    <row r="14" spans="2:16" s="8" customFormat="1" ht="90" customHeight="1">
      <c r="B14" s="149" t="s">
        <v>70</v>
      </c>
      <c r="C14" s="149"/>
      <c r="D14" s="149"/>
    </row>
    <row r="15" spans="2:16" s="8" customFormat="1" ht="13.5" customHeight="1">
      <c r="B15" s="4"/>
      <c r="D15" s="9"/>
    </row>
    <row r="16" spans="2:16" s="8" customFormat="1" ht="54.75" customHeight="1">
      <c r="B16" s="150" t="s">
        <v>69</v>
      </c>
      <c r="C16" s="150"/>
      <c r="D16" s="150"/>
      <c r="E16" s="1"/>
      <c r="F16" s="1"/>
      <c r="G16" s="1"/>
      <c r="H16" s="1"/>
      <c r="I16" s="1"/>
      <c r="J16" s="1"/>
      <c r="K16" s="1"/>
      <c r="L16" s="1"/>
      <c r="M16" s="1"/>
      <c r="N16" s="1"/>
      <c r="O16" s="1"/>
      <c r="P16" s="1"/>
    </row>
    <row r="17" spans="2:16" s="8" customFormat="1" ht="15.75">
      <c r="B17" s="3"/>
      <c r="C17" s="3"/>
      <c r="D17" s="3"/>
      <c r="E17" s="2"/>
      <c r="F17" s="2"/>
      <c r="G17" s="2"/>
      <c r="H17" s="2"/>
      <c r="I17" s="2"/>
      <c r="J17" s="2"/>
      <c r="K17" s="2"/>
      <c r="L17" s="2"/>
      <c r="M17" s="2"/>
      <c r="N17" s="2"/>
      <c r="O17" s="2"/>
      <c r="P17" s="2"/>
    </row>
    <row r="18" spans="2:16" s="8" customFormat="1" ht="15.75">
      <c r="B18" s="2"/>
      <c r="C18" s="2"/>
      <c r="D18" s="2"/>
      <c r="E18" s="2"/>
      <c r="F18" s="2"/>
      <c r="G18" s="2"/>
      <c r="H18" s="2"/>
      <c r="I18" s="2"/>
      <c r="J18" s="2"/>
      <c r="K18" s="2"/>
      <c r="L18" s="2"/>
      <c r="M18" s="2"/>
      <c r="N18" s="2"/>
      <c r="O18" s="2"/>
      <c r="P18" s="2"/>
    </row>
    <row r="19" spans="2:16" ht="20.25" customHeight="1">
      <c r="B19" s="8"/>
      <c r="C19" s="17"/>
      <c r="D19" s="17"/>
      <c r="E19" s="8"/>
      <c r="F19" s="8"/>
      <c r="G19" s="8"/>
    </row>
    <row r="20" spans="2:16" ht="15.75">
      <c r="B20" s="8"/>
      <c r="C20" s="8"/>
      <c r="D20" s="8"/>
      <c r="E20" s="8"/>
      <c r="F20" s="8"/>
      <c r="G20" s="8"/>
    </row>
    <row r="21" spans="2:16" ht="15.75">
      <c r="B21" s="45" t="s">
        <v>78</v>
      </c>
      <c r="C21" s="46"/>
      <c r="D21" s="46"/>
      <c r="E21" s="8"/>
      <c r="F21" s="8"/>
      <c r="G21" s="8"/>
    </row>
    <row r="22" spans="2:16" ht="15.75">
      <c r="B22" s="146" t="s">
        <v>79</v>
      </c>
      <c r="C22" s="147"/>
      <c r="D22" s="147"/>
      <c r="E22" s="8"/>
      <c r="F22" s="8"/>
      <c r="G22" s="8"/>
    </row>
    <row r="23" spans="2:16" ht="15.75">
      <c r="B23" s="47"/>
      <c r="C23" s="148"/>
      <c r="D23" s="148"/>
      <c r="E23" s="8"/>
      <c r="F23" s="8"/>
      <c r="G23" s="8"/>
    </row>
    <row r="24" spans="2:16" ht="15.75">
      <c r="B24" s="48" t="s">
        <v>80</v>
      </c>
      <c r="C24" s="75"/>
      <c r="D24" s="49"/>
      <c r="E24" s="8"/>
      <c r="F24" s="8"/>
      <c r="G24" s="8"/>
    </row>
    <row r="25" spans="2:16" ht="15.75">
      <c r="B25" s="50"/>
      <c r="C25" s="44"/>
      <c r="D25" s="51"/>
      <c r="E25" s="8"/>
      <c r="F25" s="8"/>
      <c r="G25" s="8"/>
    </row>
    <row r="26" spans="2:16" ht="15.75">
      <c r="B26" s="51"/>
      <c r="C26" s="44"/>
      <c r="D26" s="51"/>
      <c r="E26" s="8"/>
      <c r="F26" s="8"/>
      <c r="G26" s="8"/>
    </row>
    <row r="27" spans="2:16" ht="15.75">
      <c r="B27" s="45"/>
      <c r="C27" s="45"/>
      <c r="D27" s="45"/>
      <c r="E27" s="8"/>
      <c r="F27" s="8"/>
      <c r="G27" s="8"/>
    </row>
    <row r="28" spans="2:16" ht="15.75">
      <c r="B28" s="8"/>
      <c r="C28" s="8"/>
      <c r="D28" s="8"/>
      <c r="E28" s="8"/>
      <c r="F28" s="8"/>
      <c r="G28" s="8"/>
    </row>
    <row r="29" spans="2:16" ht="15.75">
      <c r="B29" s="8"/>
      <c r="C29" s="8"/>
      <c r="D29" s="8"/>
      <c r="E29" s="8"/>
      <c r="F29" s="8"/>
      <c r="G29" s="8"/>
    </row>
    <row r="30" spans="2:16" ht="15.75">
      <c r="B30" s="8"/>
      <c r="C30" s="8"/>
      <c r="D30" s="8"/>
      <c r="E30" s="8"/>
      <c r="F30" s="8"/>
      <c r="G30" s="8"/>
    </row>
    <row r="31" spans="2:16" ht="15.75">
      <c r="B31" s="8"/>
      <c r="C31" s="8"/>
      <c r="D31" s="8"/>
      <c r="E31" s="8"/>
      <c r="F31" s="8"/>
      <c r="G31" s="8"/>
    </row>
    <row r="32" spans="2:16" ht="15.75">
      <c r="B32" s="8"/>
      <c r="C32" s="8"/>
      <c r="D32" s="8"/>
      <c r="E32" s="8"/>
      <c r="F32" s="8"/>
      <c r="G32" s="8"/>
    </row>
    <row r="33" spans="2:7" ht="15.75">
      <c r="B33" s="8"/>
      <c r="C33" s="8"/>
      <c r="D33" s="8"/>
      <c r="E33" s="8"/>
      <c r="F33" s="8"/>
      <c r="G33" s="8"/>
    </row>
  </sheetData>
  <sheetProtection selectLockedCells="1" selectUnlockedCells="1"/>
  <mergeCells count="5">
    <mergeCell ref="B22:D22"/>
    <mergeCell ref="C23:D23"/>
    <mergeCell ref="B14:D14"/>
    <mergeCell ref="B16:D16"/>
    <mergeCell ref="C3:D3"/>
  </mergeCells>
  <phoneticPr fontId="8" type="noConversion"/>
  <printOptions horizontalCentered="1"/>
  <pageMargins left="0.59055118110236227" right="0.55118110236220474" top="0.98425196850393704" bottom="0.98425196850393704" header="0.51181102362204722" footer="0.51181102362204722"/>
  <pageSetup paperSize="9" scale="86"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2:I30"/>
  <sheetViews>
    <sheetView view="pageLayout" zoomScale="90" zoomScaleNormal="100" zoomScaleSheetLayoutView="100" zoomScalePageLayoutView="90" workbookViewId="0">
      <selection activeCell="P13" sqref="P13"/>
    </sheetView>
  </sheetViews>
  <sheetFormatPr defaultColWidth="9.140625" defaultRowHeight="15"/>
  <cols>
    <col min="1" max="1" width="6.42578125" style="7" customWidth="1"/>
    <col min="2" max="2" width="12.85546875" style="7" customWidth="1"/>
    <col min="3" max="3" width="33.7109375" style="7" customWidth="1"/>
    <col min="4" max="4" width="8.140625" style="7" customWidth="1"/>
    <col min="5" max="5" width="16.140625" style="7" customWidth="1"/>
    <col min="6" max="6" width="12.140625" style="7" customWidth="1"/>
    <col min="7" max="7" width="13.7109375" style="7" customWidth="1"/>
    <col min="8" max="8" width="13.28515625" style="7" customWidth="1"/>
    <col min="9" max="9" width="11.28515625" style="7" customWidth="1"/>
    <col min="10" max="16384" width="9.140625" style="7"/>
  </cols>
  <sheetData>
    <row r="2" spans="1:9">
      <c r="C2" s="154" t="s">
        <v>32</v>
      </c>
      <c r="D2" s="154"/>
      <c r="E2" s="154"/>
      <c r="F2" s="154"/>
      <c r="G2" s="154"/>
      <c r="H2" s="154"/>
      <c r="I2" s="52"/>
    </row>
    <row r="3" spans="1:9" ht="16.5" customHeight="1">
      <c r="C3" s="34"/>
      <c r="D3" s="34"/>
      <c r="E3" s="34"/>
      <c r="F3" s="34"/>
      <c r="G3" s="34"/>
      <c r="H3" s="34"/>
      <c r="I3" s="34"/>
    </row>
    <row r="4" spans="1:9" ht="16.5" customHeight="1">
      <c r="A4" s="7" t="str">
        <f>koptame!B3</f>
        <v xml:space="preserve">Objekta nosaukums: </v>
      </c>
      <c r="C4" s="6" t="str">
        <f>koptame!C3</f>
        <v>Saules elektrostacija Daugavsalas iela 3, Jēkabpilī, Jēkabpils novadā</v>
      </c>
      <c r="D4" s="6"/>
      <c r="E4" s="6"/>
      <c r="F4" s="6"/>
      <c r="G4" s="6"/>
      <c r="H4" s="6"/>
      <c r="I4" s="6"/>
    </row>
    <row r="5" spans="1:9" ht="16.5" customHeight="1">
      <c r="A5" s="6" t="str">
        <f>koptame!B4</f>
        <v xml:space="preserve">Būves nosaukums: </v>
      </c>
      <c r="C5" s="6" t="str">
        <f>koptame!C4</f>
        <v>Saules elektrostacijas izbūve</v>
      </c>
      <c r="D5" s="6"/>
      <c r="E5" s="6"/>
      <c r="F5" s="6"/>
      <c r="G5" s="6"/>
      <c r="H5" s="6"/>
      <c r="I5" s="6"/>
    </row>
    <row r="6" spans="1:9" ht="16.5" customHeight="1">
      <c r="A6" s="6" t="str">
        <f>koptame!B5</f>
        <v xml:space="preserve">Objekta adrese: </v>
      </c>
      <c r="B6" s="18"/>
      <c r="C6" s="7" t="str">
        <f>koptame!C5</f>
        <v>Daugavsalas iela 3, Jēkabpils, Jēkabpils novads</v>
      </c>
    </row>
    <row r="7" spans="1:9" ht="16.5" customHeight="1">
      <c r="A7" s="6" t="str">
        <f>koptame!B6</f>
        <v xml:space="preserve">Pasūtītājīma Nr.: </v>
      </c>
      <c r="B7" s="18"/>
    </row>
    <row r="8" spans="1:9" ht="16.5" customHeight="1">
      <c r="B8" s="18"/>
    </row>
    <row r="9" spans="1:9" ht="25.5" customHeight="1">
      <c r="A9" s="18"/>
      <c r="C9" s="19" t="s">
        <v>14</v>
      </c>
      <c r="D9" s="158">
        <f>E18</f>
        <v>0</v>
      </c>
      <c r="E9" s="158"/>
      <c r="F9" s="19"/>
      <c r="G9" s="19"/>
      <c r="H9" s="19"/>
      <c r="I9" s="19"/>
    </row>
    <row r="10" spans="1:9" ht="26.25" customHeight="1" thickBot="1">
      <c r="A10" s="18"/>
      <c r="C10" s="19" t="s">
        <v>3</v>
      </c>
      <c r="D10" s="165">
        <f>I14</f>
        <v>0</v>
      </c>
      <c r="E10" s="165"/>
      <c r="F10" s="19"/>
      <c r="G10" s="19"/>
      <c r="H10" s="19"/>
      <c r="I10" s="19"/>
    </row>
    <row r="11" spans="1:9" ht="16.5" customHeight="1" thickBot="1">
      <c r="A11" s="161" t="s">
        <v>0</v>
      </c>
      <c r="B11" s="163" t="s">
        <v>11</v>
      </c>
      <c r="C11" s="155" t="s">
        <v>18</v>
      </c>
      <c r="D11" s="155"/>
      <c r="E11" s="155" t="s">
        <v>17</v>
      </c>
      <c r="F11" s="157" t="s">
        <v>4</v>
      </c>
      <c r="G11" s="157"/>
      <c r="H11" s="157"/>
      <c r="I11" s="159" t="s">
        <v>5</v>
      </c>
    </row>
    <row r="12" spans="1:9" ht="42" customHeight="1" thickBot="1">
      <c r="A12" s="162"/>
      <c r="B12" s="164"/>
      <c r="C12" s="156"/>
      <c r="D12" s="156"/>
      <c r="E12" s="156"/>
      <c r="F12" s="77" t="s">
        <v>81</v>
      </c>
      <c r="G12" s="78" t="s">
        <v>19</v>
      </c>
      <c r="H12" s="78" t="s">
        <v>82</v>
      </c>
      <c r="I12" s="160"/>
    </row>
    <row r="13" spans="1:9" ht="30" customHeight="1" thickBot="1">
      <c r="A13" s="86">
        <v>1</v>
      </c>
      <c r="B13" s="87"/>
      <c r="C13" s="152" t="s">
        <v>86</v>
      </c>
      <c r="D13" s="153"/>
      <c r="E13" s="54">
        <f>'1'!P179</f>
        <v>0</v>
      </c>
      <c r="F13" s="88">
        <f>'1'!M179</f>
        <v>0</v>
      </c>
      <c r="G13" s="89">
        <f>'1'!N179</f>
        <v>0</v>
      </c>
      <c r="H13" s="89">
        <f>'1'!O179</f>
        <v>0</v>
      </c>
      <c r="I13" s="90">
        <f>'1'!L179</f>
        <v>0</v>
      </c>
    </row>
    <row r="14" spans="1:9" ht="15.75" thickBot="1">
      <c r="A14" s="53"/>
      <c r="B14" s="79"/>
      <c r="C14" s="80" t="s">
        <v>2</v>
      </c>
      <c r="D14" s="81"/>
      <c r="E14" s="82">
        <f>ROUND((E13),2)</f>
        <v>0</v>
      </c>
      <c r="F14" s="83">
        <f t="shared" ref="F14:I14" si="0">ROUND((F13),2)</f>
        <v>0</v>
      </c>
      <c r="G14" s="84">
        <f t="shared" si="0"/>
        <v>0</v>
      </c>
      <c r="H14" s="84">
        <f t="shared" si="0"/>
        <v>0</v>
      </c>
      <c r="I14" s="85">
        <f t="shared" si="0"/>
        <v>0</v>
      </c>
    </row>
    <row r="15" spans="1:9" ht="15" customHeight="1">
      <c r="A15" s="55"/>
      <c r="B15" s="56"/>
      <c r="C15" s="57" t="s">
        <v>6</v>
      </c>
      <c r="D15" s="58">
        <v>0.1</v>
      </c>
      <c r="E15" s="59">
        <f>ROUND((E14*0.1),2)</f>
        <v>0</v>
      </c>
      <c r="F15" s="19"/>
      <c r="G15" s="19"/>
      <c r="H15" s="19"/>
      <c r="I15" s="60"/>
    </row>
    <row r="16" spans="1:9" ht="15" customHeight="1">
      <c r="A16" s="61"/>
      <c r="B16" s="62"/>
      <c r="C16" s="63" t="s">
        <v>7</v>
      </c>
      <c r="D16" s="64">
        <v>3.0000000000000001E-3</v>
      </c>
      <c r="E16" s="65">
        <f>ROUND((E15*0.1),2)</f>
        <v>0</v>
      </c>
      <c r="F16" s="19"/>
      <c r="G16" s="19"/>
      <c r="H16" s="19"/>
      <c r="I16" s="60"/>
    </row>
    <row r="17" spans="1:9" ht="15" customHeight="1">
      <c r="A17" s="61"/>
      <c r="B17" s="62"/>
      <c r="C17" s="63" t="s">
        <v>8</v>
      </c>
      <c r="D17" s="66">
        <v>0.05</v>
      </c>
      <c r="E17" s="65">
        <f>ROUND((E14*0.05),2)</f>
        <v>0</v>
      </c>
      <c r="F17" s="19"/>
      <c r="G17" s="19"/>
      <c r="H17" s="19"/>
      <c r="I17" s="60"/>
    </row>
    <row r="18" spans="1:9" ht="15" customHeight="1" thickBot="1">
      <c r="A18" s="67"/>
      <c r="B18" s="68"/>
      <c r="C18" s="69" t="s">
        <v>37</v>
      </c>
      <c r="D18" s="70"/>
      <c r="E18" s="71">
        <f>ROUND((E14+E15+E17),2)</f>
        <v>0</v>
      </c>
      <c r="F18" s="72"/>
      <c r="G18" s="72"/>
    </row>
    <row r="19" spans="1:9">
      <c r="A19" s="73"/>
    </row>
    <row r="20" spans="1:9">
      <c r="A20" s="35" t="s">
        <v>73</v>
      </c>
      <c r="B20" s="36"/>
      <c r="C20" s="37"/>
      <c r="D20" s="37"/>
      <c r="E20" s="37"/>
      <c r="F20" s="37"/>
      <c r="G20" s="37"/>
      <c r="H20" s="37"/>
      <c r="I20" s="37"/>
    </row>
    <row r="21" spans="1:9">
      <c r="A21" s="38"/>
      <c r="B21" s="38"/>
      <c r="C21" s="39"/>
      <c r="D21" s="38" t="s">
        <v>74</v>
      </c>
      <c r="E21" s="39"/>
      <c r="F21" s="39"/>
      <c r="G21" s="39"/>
      <c r="H21" s="39"/>
      <c r="I21" s="39"/>
    </row>
    <row r="22" spans="1:9">
      <c r="A22" s="38"/>
      <c r="B22" s="38"/>
      <c r="C22" s="39"/>
      <c r="D22" s="39"/>
      <c r="E22" s="39"/>
      <c r="F22" s="39"/>
      <c r="G22" s="39"/>
      <c r="H22" s="39"/>
      <c r="I22" s="39"/>
    </row>
    <row r="23" spans="1:9" ht="18.75" customHeight="1">
      <c r="A23" s="40" t="s">
        <v>221</v>
      </c>
      <c r="B23" s="38"/>
      <c r="C23" s="39"/>
      <c r="D23" s="39"/>
      <c r="E23" s="39"/>
      <c r="F23" s="39"/>
      <c r="G23" s="39"/>
      <c r="H23" s="39"/>
      <c r="I23" s="39"/>
    </row>
    <row r="24" spans="1:9" ht="17.25" customHeight="1">
      <c r="A24" s="35" t="s">
        <v>75</v>
      </c>
      <c r="B24" s="41"/>
      <c r="C24" s="37"/>
      <c r="D24" s="37"/>
      <c r="E24" s="37"/>
      <c r="F24" s="37"/>
      <c r="G24" s="37"/>
      <c r="H24" s="37"/>
      <c r="I24" s="37"/>
    </row>
    <row r="25" spans="1:9">
      <c r="A25" s="42"/>
      <c r="B25" s="38"/>
      <c r="C25" s="39"/>
      <c r="D25" s="38" t="s">
        <v>74</v>
      </c>
      <c r="E25" s="39"/>
      <c r="F25" s="39"/>
      <c r="G25" s="39"/>
      <c r="H25" s="39"/>
      <c r="I25" s="39"/>
    </row>
    <row r="26" spans="1:9">
      <c r="A26" s="43" t="s">
        <v>76</v>
      </c>
      <c r="B26" s="36"/>
      <c r="C26" s="37"/>
      <c r="D26" s="37"/>
      <c r="E26" s="37" t="s">
        <v>77</v>
      </c>
      <c r="F26" s="37"/>
      <c r="G26" s="37"/>
      <c r="H26" s="37"/>
      <c r="I26" s="37"/>
    </row>
    <row r="27" spans="1:9">
      <c r="A27" s="39"/>
      <c r="B27" s="39"/>
      <c r="C27" s="39"/>
      <c r="D27" s="39"/>
      <c r="E27" s="39"/>
      <c r="F27" s="39"/>
      <c r="G27" s="39"/>
      <c r="H27" s="39"/>
      <c r="I27" s="39"/>
    </row>
    <row r="28" spans="1:9">
      <c r="A28" s="39"/>
      <c r="B28" s="39"/>
      <c r="C28" s="39"/>
      <c r="D28" s="39"/>
      <c r="E28" s="39"/>
      <c r="F28" s="39"/>
      <c r="G28" s="39"/>
      <c r="H28" s="39"/>
      <c r="I28" s="39"/>
    </row>
    <row r="29" spans="1:9">
      <c r="A29" s="74"/>
      <c r="B29" s="39"/>
      <c r="C29" s="39"/>
      <c r="D29" s="39"/>
      <c r="E29" s="39"/>
      <c r="F29" s="39"/>
      <c r="G29" s="39"/>
      <c r="H29" s="39"/>
      <c r="I29" s="39"/>
    </row>
    <row r="30" spans="1:9">
      <c r="A30" s="39"/>
      <c r="B30" s="39"/>
      <c r="C30" s="39"/>
      <c r="D30" s="39"/>
      <c r="E30" s="39"/>
      <c r="F30" s="39"/>
      <c r="G30" s="39"/>
      <c r="H30" s="39"/>
      <c r="I30" s="39"/>
    </row>
  </sheetData>
  <sheetProtection selectLockedCells="1" selectUnlockedCells="1"/>
  <mergeCells count="10">
    <mergeCell ref="I11:I12"/>
    <mergeCell ref="A11:A12"/>
    <mergeCell ref="B11:B12"/>
    <mergeCell ref="C11:D12"/>
    <mergeCell ref="D10:E10"/>
    <mergeCell ref="C13:D13"/>
    <mergeCell ref="C2:H2"/>
    <mergeCell ref="E11:E12"/>
    <mergeCell ref="F11:H11"/>
    <mergeCell ref="D9:E9"/>
  </mergeCells>
  <phoneticPr fontId="8" type="noConversion"/>
  <printOptions horizontalCentered="1"/>
  <pageMargins left="0.62992125984251968" right="0.59055118110236227" top="0.98425196850393704" bottom="0.98425196850393704" header="0.51181102362204722" footer="0.51181102362204722"/>
  <pageSetup paperSize="9" firstPageNumber="0" orientation="landscape" r:id="rId1"/>
  <headerFooter alignWithMargins="0"/>
  <rowBreaks count="1" manualBreakCount="1">
    <brk id="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P194"/>
  <sheetViews>
    <sheetView view="pageLayout" zoomScale="70" zoomScaleNormal="90" zoomScaleSheetLayoutView="85" zoomScalePageLayoutView="70" workbookViewId="0">
      <selection activeCell="M194" sqref="L194:M194"/>
    </sheetView>
  </sheetViews>
  <sheetFormatPr defaultColWidth="9.140625" defaultRowHeight="15"/>
  <cols>
    <col min="1" max="1" width="7.140625" style="91" customWidth="1"/>
    <col min="2" max="2" width="10.5703125" style="91" customWidth="1"/>
    <col min="3" max="3" width="74.5703125" style="92" customWidth="1"/>
    <col min="4" max="4" width="7.28515625" style="92" customWidth="1"/>
    <col min="5" max="5" width="11" style="93" customWidth="1"/>
    <col min="6" max="6" width="7.5703125" style="92" customWidth="1"/>
    <col min="7" max="7" width="10" style="92" customWidth="1"/>
    <col min="8" max="8" width="9" style="92" customWidth="1"/>
    <col min="9" max="9" width="11.28515625" style="92" customWidth="1"/>
    <col min="10" max="10" width="9" style="92" customWidth="1"/>
    <col min="11" max="11" width="11.140625" style="92" customWidth="1"/>
    <col min="12" max="12" width="12.140625" style="92" customWidth="1"/>
    <col min="13" max="14" width="11.140625" style="92" customWidth="1"/>
    <col min="15" max="15" width="11.42578125" style="92" customWidth="1"/>
    <col min="16" max="16" width="11.5703125" style="92" customWidth="1"/>
    <col min="17" max="16384" width="9.140625" style="92"/>
  </cols>
  <sheetData>
    <row r="1" spans="1:16" ht="13.9" customHeight="1">
      <c r="C1" s="167"/>
      <c r="D1" s="167"/>
      <c r="E1" s="167"/>
      <c r="F1" s="167"/>
      <c r="G1" s="167"/>
      <c r="H1" s="167"/>
      <c r="I1" s="167"/>
      <c r="J1" s="167"/>
      <c r="K1" s="167"/>
      <c r="L1" s="167"/>
      <c r="M1" s="167"/>
      <c r="N1" s="167"/>
      <c r="O1" s="167"/>
    </row>
    <row r="2" spans="1:16" ht="15" customHeight="1">
      <c r="C2" s="168" t="s">
        <v>86</v>
      </c>
      <c r="D2" s="168"/>
      <c r="E2" s="168"/>
      <c r="F2" s="168"/>
      <c r="G2" s="168"/>
      <c r="H2" s="168"/>
      <c r="I2" s="168"/>
      <c r="J2" s="168"/>
      <c r="K2" s="168"/>
      <c r="L2" s="168"/>
      <c r="M2" s="168"/>
      <c r="N2" s="168"/>
      <c r="O2" s="168"/>
    </row>
    <row r="3" spans="1:16" ht="15" customHeight="1">
      <c r="C3" s="169" t="s">
        <v>15</v>
      </c>
      <c r="D3" s="169"/>
      <c r="E3" s="169"/>
      <c r="F3" s="169"/>
      <c r="G3" s="169"/>
      <c r="H3" s="169"/>
      <c r="I3" s="169"/>
      <c r="J3" s="169"/>
      <c r="K3" s="169"/>
      <c r="L3" s="169"/>
      <c r="M3" s="169"/>
      <c r="N3" s="169"/>
      <c r="O3" s="169"/>
    </row>
    <row r="4" spans="1:16" ht="9.75" customHeight="1">
      <c r="A4" s="92"/>
      <c r="B4" s="92"/>
    </row>
    <row r="5" spans="1:16" ht="15" customHeight="1">
      <c r="A5" s="92" t="str">
        <f>Kopsavilkums!$A$4</f>
        <v xml:space="preserve">Objekta nosaukums: </v>
      </c>
      <c r="B5" s="92"/>
      <c r="C5" s="92" t="str">
        <f>koptame!C3</f>
        <v>Saules elektrostacija Daugavsalas iela 3, Jēkabpilī, Jēkabpils novadā</v>
      </c>
      <c r="D5" s="94"/>
    </row>
    <row r="6" spans="1:16" ht="15" customHeight="1">
      <c r="A6" s="92" t="str">
        <f>Kopsavilkums!$A$5</f>
        <v xml:space="preserve">Būves nosaukums: </v>
      </c>
      <c r="B6" s="92"/>
      <c r="C6" s="92" t="str">
        <f>Kopsavilkums!C5</f>
        <v>Saules elektrostacijas izbūve</v>
      </c>
      <c r="D6" s="94"/>
    </row>
    <row r="7" spans="1:16" ht="15" customHeight="1">
      <c r="A7" s="92" t="str">
        <f>Kopsavilkums!$A$6</f>
        <v xml:space="preserve">Objekta adrese: </v>
      </c>
      <c r="B7" s="92"/>
      <c r="C7" s="92" t="str">
        <f>Kopsavilkums!C6</f>
        <v>Daugavsalas iela 3, Jēkabpils, Jēkabpils novads</v>
      </c>
      <c r="D7" s="94"/>
    </row>
    <row r="8" spans="1:16">
      <c r="A8" s="92" t="str">
        <f>Kopsavilkums!$A$7</f>
        <v xml:space="preserve">Pasūtītājīma Nr.: </v>
      </c>
      <c r="B8" s="92"/>
      <c r="C8" s="92">
        <f>Kopsavilkums!C7</f>
        <v>0</v>
      </c>
    </row>
    <row r="9" spans="1:16" ht="6.75" customHeight="1">
      <c r="A9" s="95"/>
      <c r="B9" s="95"/>
      <c r="C9" s="96"/>
      <c r="E9" s="97"/>
      <c r="F9" s="98"/>
      <c r="G9" s="98"/>
      <c r="H9" s="96"/>
      <c r="I9" s="96"/>
      <c r="J9" s="96"/>
      <c r="N9" s="99"/>
      <c r="P9" s="100"/>
    </row>
    <row r="10" spans="1:16" ht="22.5" customHeight="1">
      <c r="A10" s="170" t="s">
        <v>0</v>
      </c>
      <c r="B10" s="170" t="s">
        <v>38</v>
      </c>
      <c r="C10" s="171" t="s">
        <v>16</v>
      </c>
      <c r="D10" s="172" t="s">
        <v>12</v>
      </c>
      <c r="E10" s="173" t="s">
        <v>13</v>
      </c>
      <c r="F10" s="171" t="s">
        <v>9</v>
      </c>
      <c r="G10" s="171"/>
      <c r="H10" s="171"/>
      <c r="I10" s="171"/>
      <c r="J10" s="171"/>
      <c r="K10" s="171"/>
      <c r="L10" s="171" t="s">
        <v>10</v>
      </c>
      <c r="M10" s="171"/>
      <c r="N10" s="171"/>
      <c r="O10" s="171"/>
      <c r="P10" s="171"/>
    </row>
    <row r="11" spans="1:16" ht="12.75" customHeight="1">
      <c r="A11" s="170"/>
      <c r="B11" s="170"/>
      <c r="C11" s="171"/>
      <c r="D11" s="172"/>
      <c r="E11" s="173"/>
      <c r="F11" s="172" t="s">
        <v>20</v>
      </c>
      <c r="G11" s="172" t="s">
        <v>41</v>
      </c>
      <c r="H11" s="172" t="s">
        <v>21</v>
      </c>
      <c r="I11" s="172" t="s">
        <v>19</v>
      </c>
      <c r="J11" s="172" t="s">
        <v>22</v>
      </c>
      <c r="K11" s="172" t="s">
        <v>23</v>
      </c>
      <c r="L11" s="172" t="s">
        <v>24</v>
      </c>
      <c r="M11" s="172" t="s">
        <v>21</v>
      </c>
      <c r="N11" s="172" t="s">
        <v>19</v>
      </c>
      <c r="O11" s="172" t="s">
        <v>22</v>
      </c>
      <c r="P11" s="172" t="s">
        <v>25</v>
      </c>
    </row>
    <row r="12" spans="1:16" ht="82.5" customHeight="1">
      <c r="A12" s="170"/>
      <c r="B12" s="170"/>
      <c r="C12" s="171"/>
      <c r="D12" s="172"/>
      <c r="E12" s="173"/>
      <c r="F12" s="172"/>
      <c r="G12" s="172"/>
      <c r="H12" s="172"/>
      <c r="I12" s="172"/>
      <c r="J12" s="172"/>
      <c r="K12" s="172"/>
      <c r="L12" s="172"/>
      <c r="M12" s="172"/>
      <c r="N12" s="172"/>
      <c r="O12" s="172"/>
      <c r="P12" s="172"/>
    </row>
    <row r="13" spans="1:16" s="106" customFormat="1" ht="15" customHeight="1">
      <c r="A13" s="101"/>
      <c r="B13" s="102"/>
      <c r="C13" s="103" t="s">
        <v>87</v>
      </c>
      <c r="D13" s="104"/>
      <c r="E13" s="104"/>
      <c r="F13" s="104"/>
      <c r="G13" s="105"/>
      <c r="H13" s="105"/>
      <c r="I13" s="105"/>
      <c r="J13" s="105"/>
      <c r="K13" s="105"/>
      <c r="L13" s="105"/>
      <c r="M13" s="105"/>
      <c r="N13" s="105"/>
      <c r="O13" s="105"/>
      <c r="P13" s="105"/>
    </row>
    <row r="14" spans="1:16" s="106" customFormat="1" ht="15" customHeight="1">
      <c r="A14" s="107">
        <v>1</v>
      </c>
      <c r="B14" s="108"/>
      <c r="C14" s="109" t="s">
        <v>88</v>
      </c>
      <c r="D14" s="110" t="s">
        <v>42</v>
      </c>
      <c r="E14" s="111">
        <v>1</v>
      </c>
      <c r="F14" s="105"/>
      <c r="G14" s="105"/>
      <c r="H14" s="105"/>
      <c r="I14" s="105"/>
      <c r="J14" s="105"/>
      <c r="K14" s="105"/>
      <c r="L14" s="105"/>
      <c r="M14" s="105"/>
      <c r="N14" s="105"/>
      <c r="O14" s="105"/>
      <c r="P14" s="105"/>
    </row>
    <row r="15" spans="1:16" s="106" customFormat="1" ht="15" customHeight="1">
      <c r="A15" s="107">
        <v>2</v>
      </c>
      <c r="B15" s="108"/>
      <c r="C15" s="109" t="s">
        <v>89</v>
      </c>
      <c r="D15" s="110" t="s">
        <v>33</v>
      </c>
      <c r="E15" s="111">
        <v>1</v>
      </c>
      <c r="F15" s="105"/>
      <c r="G15" s="105"/>
      <c r="H15" s="105"/>
      <c r="I15" s="105"/>
      <c r="J15" s="105"/>
      <c r="K15" s="105"/>
      <c r="L15" s="105"/>
      <c r="M15" s="105"/>
      <c r="N15" s="105"/>
      <c r="O15" s="105"/>
      <c r="P15" s="105"/>
    </row>
    <row r="16" spans="1:16" s="106" customFormat="1" ht="15" customHeight="1">
      <c r="A16" s="107">
        <v>3</v>
      </c>
      <c r="B16" s="108"/>
      <c r="C16" s="109" t="s">
        <v>218</v>
      </c>
      <c r="D16" s="110" t="s">
        <v>33</v>
      </c>
      <c r="E16" s="111">
        <v>240</v>
      </c>
      <c r="F16" s="105"/>
      <c r="G16" s="105"/>
      <c r="H16" s="105"/>
      <c r="I16" s="105"/>
      <c r="J16" s="105"/>
      <c r="K16" s="105"/>
      <c r="L16" s="105"/>
      <c r="M16" s="105"/>
      <c r="N16" s="105"/>
      <c r="O16" s="105"/>
      <c r="P16" s="105"/>
    </row>
    <row r="17" spans="1:16" s="106" customFormat="1" ht="30" customHeight="1">
      <c r="A17" s="107">
        <v>4</v>
      </c>
      <c r="B17" s="108"/>
      <c r="C17" s="109" t="s">
        <v>90</v>
      </c>
      <c r="D17" s="107" t="s">
        <v>42</v>
      </c>
      <c r="E17" s="111">
        <v>1</v>
      </c>
      <c r="F17" s="105"/>
      <c r="G17" s="105"/>
      <c r="H17" s="105"/>
      <c r="I17" s="105"/>
      <c r="J17" s="105"/>
      <c r="K17" s="105"/>
      <c r="L17" s="105"/>
      <c r="M17" s="105"/>
      <c r="N17" s="105"/>
      <c r="O17" s="105"/>
      <c r="P17" s="105"/>
    </row>
    <row r="18" spans="1:16" s="106" customFormat="1" ht="15" customHeight="1">
      <c r="A18" s="107">
        <v>5</v>
      </c>
      <c r="B18" s="108"/>
      <c r="C18" s="109" t="s">
        <v>91</v>
      </c>
      <c r="D18" s="112" t="s">
        <v>28</v>
      </c>
      <c r="E18" s="111">
        <v>423</v>
      </c>
      <c r="F18" s="105"/>
      <c r="G18" s="105"/>
      <c r="H18" s="105"/>
      <c r="I18" s="105"/>
      <c r="J18" s="105"/>
      <c r="K18" s="105"/>
      <c r="L18" s="105"/>
      <c r="M18" s="105"/>
      <c r="N18" s="105"/>
      <c r="O18" s="105"/>
      <c r="P18" s="105"/>
    </row>
    <row r="19" spans="1:16" s="106" customFormat="1" ht="15" customHeight="1">
      <c r="A19" s="107">
        <v>6</v>
      </c>
      <c r="B19" s="108"/>
      <c r="C19" s="109" t="s">
        <v>92</v>
      </c>
      <c r="D19" s="107" t="s">
        <v>28</v>
      </c>
      <c r="E19" s="111">
        <v>423</v>
      </c>
      <c r="F19" s="105"/>
      <c r="G19" s="105"/>
      <c r="H19" s="105"/>
      <c r="I19" s="105"/>
      <c r="J19" s="105"/>
      <c r="K19" s="105"/>
      <c r="L19" s="105"/>
      <c r="M19" s="105"/>
      <c r="N19" s="105"/>
      <c r="O19" s="105"/>
      <c r="P19" s="105"/>
    </row>
    <row r="20" spans="1:16" s="106" customFormat="1" ht="15" customHeight="1">
      <c r="A20" s="107">
        <v>7</v>
      </c>
      <c r="B20" s="108"/>
      <c r="C20" s="109" t="s">
        <v>93</v>
      </c>
      <c r="D20" s="107" t="s">
        <v>33</v>
      </c>
      <c r="E20" s="111">
        <v>72</v>
      </c>
      <c r="F20" s="105"/>
      <c r="G20" s="105"/>
      <c r="H20" s="105"/>
      <c r="I20" s="105"/>
      <c r="J20" s="105"/>
      <c r="K20" s="105"/>
      <c r="L20" s="105"/>
      <c r="M20" s="105"/>
      <c r="N20" s="105"/>
      <c r="O20" s="105"/>
      <c r="P20" s="105"/>
    </row>
    <row r="21" spans="1:16" s="106" customFormat="1" ht="15" customHeight="1">
      <c r="A21" s="107">
        <v>8</v>
      </c>
      <c r="B21" s="108"/>
      <c r="C21" s="109" t="s">
        <v>94</v>
      </c>
      <c r="D21" s="107" t="s">
        <v>28</v>
      </c>
      <c r="E21" s="111">
        <v>210</v>
      </c>
      <c r="F21" s="105"/>
      <c r="G21" s="105"/>
      <c r="H21" s="105"/>
      <c r="I21" s="105"/>
      <c r="J21" s="105"/>
      <c r="K21" s="105"/>
      <c r="L21" s="105"/>
      <c r="M21" s="105"/>
      <c r="N21" s="105"/>
      <c r="O21" s="105"/>
      <c r="P21" s="105"/>
    </row>
    <row r="22" spans="1:16" s="106" customFormat="1" ht="15" customHeight="1">
      <c r="A22" s="107">
        <v>9</v>
      </c>
      <c r="B22" s="108"/>
      <c r="C22" s="109" t="s">
        <v>95</v>
      </c>
      <c r="D22" s="107" t="s">
        <v>28</v>
      </c>
      <c r="E22" s="111">
        <v>470</v>
      </c>
      <c r="F22" s="105"/>
      <c r="G22" s="105"/>
      <c r="H22" s="105"/>
      <c r="I22" s="105"/>
      <c r="J22" s="105"/>
      <c r="K22" s="105"/>
      <c r="L22" s="105"/>
      <c r="M22" s="105"/>
      <c r="N22" s="105"/>
      <c r="O22" s="105"/>
      <c r="P22" s="105"/>
    </row>
    <row r="23" spans="1:16" s="106" customFormat="1" ht="15" customHeight="1">
      <c r="A23" s="107">
        <v>10</v>
      </c>
      <c r="B23" s="108"/>
      <c r="C23" s="109" t="s">
        <v>96</v>
      </c>
      <c r="D23" s="107" t="s">
        <v>42</v>
      </c>
      <c r="E23" s="111">
        <v>2</v>
      </c>
      <c r="F23" s="105"/>
      <c r="G23" s="105"/>
      <c r="H23" s="105"/>
      <c r="I23" s="105"/>
      <c r="J23" s="105"/>
      <c r="K23" s="105"/>
      <c r="L23" s="105"/>
      <c r="M23" s="105"/>
      <c r="N23" s="105"/>
      <c r="O23" s="105"/>
      <c r="P23" s="105"/>
    </row>
    <row r="24" spans="1:16" s="106" customFormat="1" ht="15" customHeight="1">
      <c r="A24" s="107">
        <v>11</v>
      </c>
      <c r="B24" s="108"/>
      <c r="C24" s="109" t="s">
        <v>97</v>
      </c>
      <c r="D24" s="107" t="s">
        <v>56</v>
      </c>
      <c r="E24" s="111">
        <f>(1472*0.05)+((E88+E89+E90+E91+E92)*0.15)</f>
        <v>86.2</v>
      </c>
      <c r="F24" s="105"/>
      <c r="G24" s="105"/>
      <c r="H24" s="105"/>
      <c r="I24" s="105"/>
      <c r="J24" s="105"/>
      <c r="K24" s="105"/>
      <c r="L24" s="105"/>
      <c r="M24" s="105"/>
      <c r="N24" s="105"/>
      <c r="O24" s="105"/>
      <c r="P24" s="105"/>
    </row>
    <row r="25" spans="1:16" s="106" customFormat="1" ht="15" customHeight="1">
      <c r="A25" s="107">
        <v>12</v>
      </c>
      <c r="B25" s="108"/>
      <c r="C25" s="109" t="s">
        <v>98</v>
      </c>
      <c r="D25" s="107" t="s">
        <v>34</v>
      </c>
      <c r="E25" s="111">
        <f>E115</f>
        <v>1556</v>
      </c>
      <c r="F25" s="105"/>
      <c r="G25" s="105"/>
      <c r="H25" s="105"/>
      <c r="I25" s="105"/>
      <c r="J25" s="105"/>
      <c r="K25" s="105"/>
      <c r="L25" s="105"/>
      <c r="M25" s="105"/>
      <c r="N25" s="105"/>
      <c r="O25" s="105"/>
      <c r="P25" s="105"/>
    </row>
    <row r="26" spans="1:16" s="106" customFormat="1" ht="15" customHeight="1">
      <c r="A26" s="108"/>
      <c r="B26" s="108"/>
      <c r="C26" s="109"/>
      <c r="D26" s="107"/>
      <c r="E26" s="111"/>
      <c r="F26" s="105"/>
      <c r="G26" s="105"/>
      <c r="H26" s="105"/>
      <c r="I26" s="105"/>
      <c r="J26" s="105"/>
      <c r="K26" s="105"/>
      <c r="L26" s="105"/>
      <c r="M26" s="105"/>
      <c r="N26" s="105"/>
      <c r="O26" s="105"/>
      <c r="P26" s="105"/>
    </row>
    <row r="27" spans="1:16" s="106" customFormat="1" ht="15" customHeight="1">
      <c r="A27" s="108"/>
      <c r="B27" s="108"/>
      <c r="C27" s="104" t="s">
        <v>99</v>
      </c>
      <c r="D27" s="104"/>
      <c r="E27" s="104"/>
      <c r="F27" s="105"/>
      <c r="G27" s="105"/>
      <c r="H27" s="105"/>
      <c r="I27" s="105"/>
      <c r="J27" s="105"/>
      <c r="K27" s="105"/>
      <c r="L27" s="105"/>
      <c r="M27" s="105"/>
      <c r="N27" s="105"/>
      <c r="O27" s="105"/>
      <c r="P27" s="105"/>
    </row>
    <row r="28" spans="1:16" s="106" customFormat="1" ht="15" customHeight="1">
      <c r="A28" s="107">
        <v>1</v>
      </c>
      <c r="B28" s="108"/>
      <c r="C28" s="113" t="s">
        <v>100</v>
      </c>
      <c r="D28" s="107" t="s">
        <v>28</v>
      </c>
      <c r="E28" s="111">
        <v>57</v>
      </c>
      <c r="F28" s="105"/>
      <c r="G28" s="105"/>
      <c r="H28" s="105"/>
      <c r="I28" s="105"/>
      <c r="J28" s="105"/>
      <c r="K28" s="105"/>
      <c r="L28" s="105"/>
      <c r="M28" s="105"/>
      <c r="N28" s="105"/>
      <c r="O28" s="105"/>
      <c r="P28" s="105"/>
    </row>
    <row r="29" spans="1:16" s="106" customFormat="1" ht="15" customHeight="1">
      <c r="A29" s="107">
        <v>2</v>
      </c>
      <c r="B29" s="108"/>
      <c r="C29" s="113" t="s">
        <v>101</v>
      </c>
      <c r="D29" s="107" t="s">
        <v>28</v>
      </c>
      <c r="E29" s="111">
        <v>6</v>
      </c>
      <c r="F29" s="105"/>
      <c r="G29" s="105"/>
      <c r="H29" s="105"/>
      <c r="I29" s="105"/>
      <c r="J29" s="105"/>
      <c r="K29" s="105"/>
      <c r="L29" s="105"/>
      <c r="M29" s="105"/>
      <c r="N29" s="105"/>
      <c r="O29" s="105"/>
      <c r="P29" s="105"/>
    </row>
    <row r="30" spans="1:16" s="106" customFormat="1" ht="15" customHeight="1">
      <c r="A30" s="107">
        <v>3</v>
      </c>
      <c r="B30" s="108"/>
      <c r="C30" s="113" t="s">
        <v>102</v>
      </c>
      <c r="D30" s="107" t="s">
        <v>28</v>
      </c>
      <c r="E30" s="111">
        <v>1</v>
      </c>
      <c r="F30" s="105"/>
      <c r="G30" s="105"/>
      <c r="H30" s="105"/>
      <c r="I30" s="105"/>
      <c r="J30" s="105"/>
      <c r="K30" s="105"/>
      <c r="L30" s="105"/>
      <c r="M30" s="105"/>
      <c r="N30" s="105"/>
      <c r="O30" s="105"/>
      <c r="P30" s="105"/>
    </row>
    <row r="31" spans="1:16" s="106" customFormat="1" ht="15" customHeight="1">
      <c r="A31" s="107">
        <v>4</v>
      </c>
      <c r="B31" s="108"/>
      <c r="C31" s="113" t="s">
        <v>103</v>
      </c>
      <c r="D31" s="107" t="s">
        <v>28</v>
      </c>
      <c r="E31" s="111">
        <v>1</v>
      </c>
      <c r="F31" s="105"/>
      <c r="G31" s="105"/>
      <c r="H31" s="105"/>
      <c r="I31" s="105"/>
      <c r="J31" s="105"/>
      <c r="K31" s="105"/>
      <c r="L31" s="105"/>
      <c r="M31" s="105"/>
      <c r="N31" s="105"/>
      <c r="O31" s="105"/>
      <c r="P31" s="105"/>
    </row>
    <row r="32" spans="1:16" s="106" customFormat="1" ht="15" customHeight="1">
      <c r="A32" s="107">
        <v>5</v>
      </c>
      <c r="B32" s="108"/>
      <c r="C32" s="113" t="s">
        <v>104</v>
      </c>
      <c r="D32" s="107" t="s">
        <v>28</v>
      </c>
      <c r="E32" s="111">
        <v>1</v>
      </c>
      <c r="F32" s="105"/>
      <c r="G32" s="105"/>
      <c r="H32" s="105"/>
      <c r="I32" s="105"/>
      <c r="J32" s="105"/>
      <c r="K32" s="105"/>
      <c r="L32" s="105"/>
      <c r="M32" s="105"/>
      <c r="N32" s="105"/>
      <c r="O32" s="105"/>
      <c r="P32" s="105"/>
    </row>
    <row r="33" spans="1:16" s="106" customFormat="1" ht="15" customHeight="1">
      <c r="A33" s="107">
        <v>6</v>
      </c>
      <c r="B33" s="108"/>
      <c r="C33" s="113" t="s">
        <v>54</v>
      </c>
      <c r="D33" s="107" t="s">
        <v>42</v>
      </c>
      <c r="E33" s="111">
        <v>4</v>
      </c>
      <c r="F33" s="105"/>
      <c r="G33" s="105"/>
      <c r="H33" s="105"/>
      <c r="I33" s="105"/>
      <c r="J33" s="105"/>
      <c r="K33" s="105"/>
      <c r="L33" s="105"/>
      <c r="M33" s="105"/>
      <c r="N33" s="105"/>
      <c r="O33" s="105"/>
      <c r="P33" s="105"/>
    </row>
    <row r="34" spans="1:16" s="106" customFormat="1" ht="30" customHeight="1">
      <c r="A34" s="107">
        <v>7</v>
      </c>
      <c r="B34" s="108"/>
      <c r="C34" s="109" t="s">
        <v>105</v>
      </c>
      <c r="D34" s="107" t="s">
        <v>42</v>
      </c>
      <c r="E34" s="111">
        <v>1</v>
      </c>
      <c r="F34" s="105"/>
      <c r="G34" s="105"/>
      <c r="H34" s="105"/>
      <c r="I34" s="105"/>
      <c r="J34" s="105"/>
      <c r="K34" s="105"/>
      <c r="L34" s="105"/>
      <c r="M34" s="105"/>
      <c r="N34" s="105"/>
      <c r="O34" s="105"/>
      <c r="P34" s="105"/>
    </row>
    <row r="35" spans="1:16" s="106" customFormat="1" ht="15" customHeight="1">
      <c r="A35" s="107">
        <v>8</v>
      </c>
      <c r="B35" s="108"/>
      <c r="C35" s="109" t="s">
        <v>106</v>
      </c>
      <c r="D35" s="107" t="s">
        <v>44</v>
      </c>
      <c r="E35" s="111">
        <v>1</v>
      </c>
      <c r="F35" s="105"/>
      <c r="G35" s="105"/>
      <c r="H35" s="105"/>
      <c r="I35" s="105"/>
      <c r="J35" s="105"/>
      <c r="K35" s="105"/>
      <c r="L35" s="105"/>
      <c r="M35" s="105"/>
      <c r="N35" s="105"/>
      <c r="O35" s="105"/>
      <c r="P35" s="105"/>
    </row>
    <row r="36" spans="1:16" s="106" customFormat="1" ht="15" customHeight="1">
      <c r="A36" s="107">
        <v>9</v>
      </c>
      <c r="B36" s="108"/>
      <c r="C36" s="109" t="s">
        <v>107</v>
      </c>
      <c r="D36" s="107" t="s">
        <v>42</v>
      </c>
      <c r="E36" s="111">
        <v>1</v>
      </c>
      <c r="F36" s="105"/>
      <c r="G36" s="105"/>
      <c r="H36" s="105"/>
      <c r="I36" s="105"/>
      <c r="J36" s="105"/>
      <c r="K36" s="105"/>
      <c r="L36" s="105"/>
      <c r="M36" s="105"/>
      <c r="N36" s="105"/>
      <c r="O36" s="105"/>
      <c r="P36" s="105"/>
    </row>
    <row r="37" spans="1:16" s="106" customFormat="1" ht="15" customHeight="1">
      <c r="A37" s="107">
        <v>10</v>
      </c>
      <c r="B37" s="108"/>
      <c r="C37" s="109" t="s">
        <v>108</v>
      </c>
      <c r="D37" s="107" t="s">
        <v>28</v>
      </c>
      <c r="E37" s="111">
        <f>43+4+5</f>
        <v>52</v>
      </c>
      <c r="F37" s="105"/>
      <c r="G37" s="105"/>
      <c r="H37" s="105"/>
      <c r="I37" s="105"/>
      <c r="J37" s="105"/>
      <c r="K37" s="105"/>
      <c r="L37" s="105"/>
      <c r="M37" s="105"/>
      <c r="N37" s="105"/>
      <c r="O37" s="105"/>
      <c r="P37" s="105"/>
    </row>
    <row r="38" spans="1:16" s="106" customFormat="1" ht="15" customHeight="1">
      <c r="A38" s="107">
        <v>11</v>
      </c>
      <c r="B38" s="108"/>
      <c r="C38" s="109" t="s">
        <v>109</v>
      </c>
      <c r="D38" s="107" t="s">
        <v>28</v>
      </c>
      <c r="E38" s="111">
        <v>7</v>
      </c>
      <c r="F38" s="105"/>
      <c r="G38" s="105"/>
      <c r="H38" s="105"/>
      <c r="I38" s="105"/>
      <c r="J38" s="105"/>
      <c r="K38" s="105"/>
      <c r="L38" s="105"/>
      <c r="M38" s="105"/>
      <c r="N38" s="105"/>
      <c r="O38" s="105"/>
      <c r="P38" s="105"/>
    </row>
    <row r="39" spans="1:16" s="106" customFormat="1" ht="15" customHeight="1">
      <c r="A39" s="107">
        <v>12</v>
      </c>
      <c r="B39" s="108"/>
      <c r="C39" s="109" t="s">
        <v>110</v>
      </c>
      <c r="D39" s="107" t="s">
        <v>28</v>
      </c>
      <c r="E39" s="111">
        <v>8</v>
      </c>
      <c r="F39" s="105"/>
      <c r="G39" s="105"/>
      <c r="H39" s="105"/>
      <c r="I39" s="105"/>
      <c r="J39" s="105"/>
      <c r="K39" s="105"/>
      <c r="L39" s="105"/>
      <c r="M39" s="105"/>
      <c r="N39" s="105"/>
      <c r="O39" s="105"/>
      <c r="P39" s="105"/>
    </row>
    <row r="40" spans="1:16" s="106" customFormat="1" ht="15" customHeight="1">
      <c r="A40" s="107">
        <v>13</v>
      </c>
      <c r="B40" s="108"/>
      <c r="C40" s="109" t="s">
        <v>111</v>
      </c>
      <c r="D40" s="107" t="s">
        <v>28</v>
      </c>
      <c r="E40" s="111">
        <v>8</v>
      </c>
      <c r="F40" s="105"/>
      <c r="G40" s="105"/>
      <c r="H40" s="105"/>
      <c r="I40" s="105"/>
      <c r="J40" s="105"/>
      <c r="K40" s="105"/>
      <c r="L40" s="105"/>
      <c r="M40" s="105"/>
      <c r="N40" s="105"/>
      <c r="O40" s="105"/>
      <c r="P40" s="105"/>
    </row>
    <row r="41" spans="1:16" s="106" customFormat="1" ht="15" customHeight="1">
      <c r="A41" s="107">
        <v>14</v>
      </c>
      <c r="B41" s="108"/>
      <c r="C41" s="109" t="s">
        <v>219</v>
      </c>
      <c r="D41" s="107" t="s">
        <v>42</v>
      </c>
      <c r="E41" s="111">
        <v>1</v>
      </c>
      <c r="F41" s="105"/>
      <c r="G41" s="105"/>
      <c r="H41" s="105"/>
      <c r="I41" s="105"/>
      <c r="J41" s="105"/>
      <c r="K41" s="105"/>
      <c r="L41" s="105"/>
      <c r="M41" s="105"/>
      <c r="N41" s="105"/>
      <c r="O41" s="105"/>
      <c r="P41" s="105"/>
    </row>
    <row r="42" spans="1:16" s="106" customFormat="1" ht="15" customHeight="1">
      <c r="A42" s="107">
        <v>15</v>
      </c>
      <c r="B42" s="108"/>
      <c r="C42" s="109" t="s">
        <v>112</v>
      </c>
      <c r="D42" s="107" t="s">
        <v>42</v>
      </c>
      <c r="E42" s="111">
        <v>1</v>
      </c>
      <c r="F42" s="105"/>
      <c r="G42" s="105"/>
      <c r="H42" s="105"/>
      <c r="I42" s="105"/>
      <c r="J42" s="105"/>
      <c r="K42" s="105"/>
      <c r="L42" s="105"/>
      <c r="M42" s="105"/>
      <c r="N42" s="105"/>
      <c r="O42" s="105"/>
      <c r="P42" s="105"/>
    </row>
    <row r="43" spans="1:16" s="106" customFormat="1" ht="30" customHeight="1">
      <c r="A43" s="107">
        <v>16</v>
      </c>
      <c r="B43" s="108"/>
      <c r="C43" s="109" t="s">
        <v>113</v>
      </c>
      <c r="D43" s="107" t="s">
        <v>42</v>
      </c>
      <c r="E43" s="111">
        <v>2</v>
      </c>
      <c r="F43" s="105"/>
      <c r="G43" s="105"/>
      <c r="H43" s="105"/>
      <c r="I43" s="105"/>
      <c r="J43" s="105"/>
      <c r="K43" s="105"/>
      <c r="L43" s="105"/>
      <c r="M43" s="105"/>
      <c r="N43" s="105"/>
      <c r="O43" s="105"/>
      <c r="P43" s="105"/>
    </row>
    <row r="44" spans="1:16" s="106" customFormat="1" ht="30" customHeight="1">
      <c r="A44" s="107">
        <v>17</v>
      </c>
      <c r="B44" s="108"/>
      <c r="C44" s="109" t="s">
        <v>114</v>
      </c>
      <c r="D44" s="107" t="s">
        <v>42</v>
      </c>
      <c r="E44" s="111">
        <v>1</v>
      </c>
      <c r="F44" s="105"/>
      <c r="G44" s="105"/>
      <c r="H44" s="105"/>
      <c r="I44" s="105"/>
      <c r="J44" s="105"/>
      <c r="K44" s="105"/>
      <c r="L44" s="105"/>
      <c r="M44" s="105"/>
      <c r="N44" s="105"/>
      <c r="O44" s="105"/>
      <c r="P44" s="105"/>
    </row>
    <row r="45" spans="1:16" s="106" customFormat="1" ht="15" customHeight="1">
      <c r="A45" s="107">
        <v>18</v>
      </c>
      <c r="B45" s="108"/>
      <c r="C45" s="109" t="s">
        <v>115</v>
      </c>
      <c r="D45" s="107" t="s">
        <v>42</v>
      </c>
      <c r="E45" s="111">
        <v>6</v>
      </c>
      <c r="F45" s="105"/>
      <c r="G45" s="105"/>
      <c r="H45" s="105"/>
      <c r="I45" s="105"/>
      <c r="J45" s="105"/>
      <c r="K45" s="105"/>
      <c r="L45" s="105"/>
      <c r="M45" s="105"/>
      <c r="N45" s="105"/>
      <c r="O45" s="105"/>
      <c r="P45" s="105"/>
    </row>
    <row r="46" spans="1:16" s="106" customFormat="1" ht="15" customHeight="1">
      <c r="A46" s="107">
        <v>19</v>
      </c>
      <c r="B46" s="108"/>
      <c r="C46" s="109" t="s">
        <v>116</v>
      </c>
      <c r="D46" s="107" t="s">
        <v>44</v>
      </c>
      <c r="E46" s="111">
        <v>1</v>
      </c>
      <c r="F46" s="105"/>
      <c r="G46" s="105"/>
      <c r="H46" s="105"/>
      <c r="I46" s="105"/>
      <c r="J46" s="105"/>
      <c r="K46" s="105"/>
      <c r="L46" s="105"/>
      <c r="M46" s="105"/>
      <c r="N46" s="105"/>
      <c r="O46" s="105"/>
      <c r="P46" s="105"/>
    </row>
    <row r="47" spans="1:16" s="106" customFormat="1" ht="15" customHeight="1">
      <c r="A47" s="107">
        <v>20</v>
      </c>
      <c r="B47" s="108"/>
      <c r="C47" s="109" t="s">
        <v>117</v>
      </c>
      <c r="D47" s="107" t="s">
        <v>42</v>
      </c>
      <c r="E47" s="111">
        <v>2</v>
      </c>
      <c r="F47" s="105"/>
      <c r="G47" s="105"/>
      <c r="H47" s="105"/>
      <c r="I47" s="105"/>
      <c r="J47" s="105"/>
      <c r="K47" s="105"/>
      <c r="L47" s="105"/>
      <c r="M47" s="105"/>
      <c r="N47" s="105"/>
      <c r="O47" s="105"/>
      <c r="P47" s="105"/>
    </row>
    <row r="48" spans="1:16" s="106" customFormat="1" ht="15" customHeight="1">
      <c r="A48" s="107">
        <v>21</v>
      </c>
      <c r="B48" s="108"/>
      <c r="C48" s="109" t="s">
        <v>118</v>
      </c>
      <c r="D48" s="107" t="s">
        <v>28</v>
      </c>
      <c r="E48" s="111">
        <v>794</v>
      </c>
      <c r="F48" s="105"/>
      <c r="G48" s="105"/>
      <c r="H48" s="105"/>
      <c r="I48" s="105"/>
      <c r="J48" s="105"/>
      <c r="K48" s="105"/>
      <c r="L48" s="105"/>
      <c r="M48" s="105"/>
      <c r="N48" s="105"/>
      <c r="O48" s="105"/>
      <c r="P48" s="105"/>
    </row>
    <row r="49" spans="1:16" s="106" customFormat="1" ht="15" customHeight="1">
      <c r="A49" s="107">
        <v>22</v>
      </c>
      <c r="B49" s="108"/>
      <c r="C49" s="109" t="s">
        <v>119</v>
      </c>
      <c r="D49" s="107" t="s">
        <v>44</v>
      </c>
      <c r="E49" s="111">
        <v>5</v>
      </c>
      <c r="F49" s="105"/>
      <c r="G49" s="105"/>
      <c r="H49" s="105"/>
      <c r="I49" s="105"/>
      <c r="J49" s="105"/>
      <c r="K49" s="105"/>
      <c r="L49" s="105"/>
      <c r="M49" s="105"/>
      <c r="N49" s="105"/>
      <c r="O49" s="105"/>
      <c r="P49" s="105"/>
    </row>
    <row r="50" spans="1:16" s="106" customFormat="1" ht="15" customHeight="1">
      <c r="A50" s="107">
        <v>23</v>
      </c>
      <c r="B50" s="108"/>
      <c r="C50" s="109" t="s">
        <v>58</v>
      </c>
      <c r="D50" s="107" t="s">
        <v>120</v>
      </c>
      <c r="E50" s="114">
        <f>51.6+63</f>
        <v>114.6</v>
      </c>
      <c r="F50" s="105"/>
      <c r="G50" s="105"/>
      <c r="H50" s="105"/>
      <c r="I50" s="105"/>
      <c r="J50" s="105"/>
      <c r="K50" s="105"/>
      <c r="L50" s="105"/>
      <c r="M50" s="105"/>
      <c r="N50" s="105"/>
      <c r="O50" s="105"/>
      <c r="P50" s="105"/>
    </row>
    <row r="51" spans="1:16" s="106" customFormat="1" ht="15" customHeight="1">
      <c r="A51" s="107">
        <v>24</v>
      </c>
      <c r="B51" s="108"/>
      <c r="C51" s="109" t="s">
        <v>57</v>
      </c>
      <c r="D51" s="107" t="s">
        <v>56</v>
      </c>
      <c r="E51" s="111">
        <f>(E88+E89+E90+E91+E92)*0.1</f>
        <v>8.4</v>
      </c>
      <c r="F51" s="105"/>
      <c r="G51" s="105"/>
      <c r="H51" s="105"/>
      <c r="I51" s="105"/>
      <c r="J51" s="105"/>
      <c r="K51" s="105"/>
      <c r="L51" s="105"/>
      <c r="M51" s="105"/>
      <c r="N51" s="105"/>
      <c r="O51" s="105"/>
      <c r="P51" s="105"/>
    </row>
    <row r="52" spans="1:16" s="106" customFormat="1" ht="15" customHeight="1">
      <c r="A52" s="107">
        <v>25</v>
      </c>
      <c r="B52" s="108"/>
      <c r="C52" s="109" t="s">
        <v>121</v>
      </c>
      <c r="D52" s="107" t="s">
        <v>56</v>
      </c>
      <c r="E52" s="114">
        <v>0.3</v>
      </c>
      <c r="F52" s="105"/>
      <c r="G52" s="105"/>
      <c r="H52" s="105"/>
      <c r="I52" s="105"/>
      <c r="J52" s="105"/>
      <c r="K52" s="105"/>
      <c r="L52" s="105"/>
      <c r="M52" s="105"/>
      <c r="N52" s="105"/>
      <c r="O52" s="105"/>
      <c r="P52" s="105"/>
    </row>
    <row r="53" spans="1:16" s="106" customFormat="1" ht="15" customHeight="1">
      <c r="A53" s="107">
        <v>26</v>
      </c>
      <c r="B53" s="108"/>
      <c r="C53" s="109" t="s">
        <v>122</v>
      </c>
      <c r="D53" s="107" t="s">
        <v>56</v>
      </c>
      <c r="E53" s="114">
        <v>0.6</v>
      </c>
      <c r="F53" s="105"/>
      <c r="G53" s="105"/>
      <c r="H53" s="105"/>
      <c r="I53" s="105"/>
      <c r="J53" s="105"/>
      <c r="K53" s="105"/>
      <c r="L53" s="105"/>
      <c r="M53" s="105"/>
      <c r="N53" s="105"/>
      <c r="O53" s="105"/>
      <c r="P53" s="105"/>
    </row>
    <row r="54" spans="1:16" s="106" customFormat="1" ht="15" customHeight="1">
      <c r="A54" s="107">
        <v>27</v>
      </c>
      <c r="B54" s="108"/>
      <c r="C54" s="109" t="s">
        <v>123</v>
      </c>
      <c r="D54" s="107" t="s">
        <v>56</v>
      </c>
      <c r="E54" s="114">
        <v>0.6</v>
      </c>
      <c r="F54" s="105"/>
      <c r="G54" s="105"/>
      <c r="H54" s="105"/>
      <c r="I54" s="105"/>
      <c r="J54" s="105"/>
      <c r="K54" s="105"/>
      <c r="L54" s="105"/>
      <c r="M54" s="105"/>
      <c r="N54" s="105"/>
      <c r="O54" s="105"/>
      <c r="P54" s="105"/>
    </row>
    <row r="55" spans="1:16" s="106" customFormat="1" ht="15" customHeight="1">
      <c r="A55" s="107">
        <v>28</v>
      </c>
      <c r="B55" s="108"/>
      <c r="C55" s="109" t="s">
        <v>124</v>
      </c>
      <c r="D55" s="107" t="s">
        <v>56</v>
      </c>
      <c r="E55" s="114">
        <v>1.8</v>
      </c>
      <c r="F55" s="105"/>
      <c r="G55" s="105"/>
      <c r="H55" s="105"/>
      <c r="I55" s="105"/>
      <c r="J55" s="105"/>
      <c r="K55" s="105"/>
      <c r="L55" s="105"/>
      <c r="M55" s="105"/>
      <c r="N55" s="105"/>
      <c r="O55" s="105"/>
      <c r="P55" s="105"/>
    </row>
    <row r="56" spans="1:16" s="106" customFormat="1" ht="15" customHeight="1">
      <c r="A56" s="107">
        <v>29</v>
      </c>
      <c r="B56" s="108"/>
      <c r="C56" s="109" t="s">
        <v>67</v>
      </c>
      <c r="D56" s="107" t="s">
        <v>43</v>
      </c>
      <c r="E56" s="111">
        <v>1</v>
      </c>
      <c r="F56" s="105"/>
      <c r="G56" s="105"/>
      <c r="H56" s="105"/>
      <c r="I56" s="105"/>
      <c r="J56" s="105"/>
      <c r="K56" s="105"/>
      <c r="L56" s="105"/>
      <c r="M56" s="105"/>
      <c r="N56" s="105"/>
      <c r="O56" s="105"/>
      <c r="P56" s="105"/>
    </row>
    <row r="57" spans="1:16" s="106" customFormat="1" ht="15" customHeight="1">
      <c r="A57" s="108"/>
      <c r="B57" s="108"/>
      <c r="C57" s="109"/>
      <c r="D57" s="107"/>
      <c r="E57" s="111"/>
      <c r="F57" s="105"/>
      <c r="G57" s="105"/>
      <c r="H57" s="105"/>
      <c r="I57" s="105"/>
      <c r="J57" s="105"/>
      <c r="K57" s="105"/>
      <c r="L57" s="105"/>
      <c r="M57" s="105"/>
      <c r="N57" s="105"/>
      <c r="O57" s="105"/>
      <c r="P57" s="105"/>
    </row>
    <row r="58" spans="1:16" s="106" customFormat="1" ht="15" customHeight="1">
      <c r="A58" s="107"/>
      <c r="B58" s="108"/>
      <c r="C58" s="104" t="s">
        <v>125</v>
      </c>
      <c r="D58" s="104"/>
      <c r="E58" s="104"/>
      <c r="F58" s="105"/>
      <c r="G58" s="105"/>
      <c r="H58" s="105"/>
      <c r="I58" s="105"/>
      <c r="J58" s="105"/>
      <c r="K58" s="105"/>
      <c r="L58" s="105"/>
      <c r="M58" s="105"/>
      <c r="N58" s="105"/>
      <c r="O58" s="105"/>
      <c r="P58" s="105"/>
    </row>
    <row r="59" spans="1:16" s="106" customFormat="1" ht="15" customHeight="1">
      <c r="A59" s="107">
        <v>1</v>
      </c>
      <c r="B59" s="108"/>
      <c r="C59" s="109" t="s">
        <v>126</v>
      </c>
      <c r="D59" s="107" t="s">
        <v>42</v>
      </c>
      <c r="E59" s="111">
        <v>9</v>
      </c>
      <c r="F59" s="105"/>
      <c r="G59" s="105"/>
      <c r="H59" s="105"/>
      <c r="I59" s="105"/>
      <c r="J59" s="105"/>
      <c r="K59" s="105"/>
      <c r="L59" s="105"/>
      <c r="M59" s="105"/>
      <c r="N59" s="105"/>
      <c r="O59" s="105"/>
      <c r="P59" s="105"/>
    </row>
    <row r="60" spans="1:16" s="106" customFormat="1" ht="15" customHeight="1">
      <c r="A60" s="107">
        <v>2</v>
      </c>
      <c r="B60" s="108"/>
      <c r="C60" s="109" t="s">
        <v>127</v>
      </c>
      <c r="D60" s="107" t="s">
        <v>28</v>
      </c>
      <c r="E60" s="111">
        <v>260</v>
      </c>
      <c r="F60" s="105"/>
      <c r="G60" s="105"/>
      <c r="H60" s="105"/>
      <c r="I60" s="105"/>
      <c r="J60" s="105"/>
      <c r="K60" s="105"/>
      <c r="L60" s="105"/>
      <c r="M60" s="105"/>
      <c r="N60" s="105"/>
      <c r="O60" s="105"/>
      <c r="P60" s="105"/>
    </row>
    <row r="61" spans="1:16" s="106" customFormat="1" ht="15" customHeight="1">
      <c r="A61" s="107">
        <v>3</v>
      </c>
      <c r="B61" s="108"/>
      <c r="C61" s="109" t="s">
        <v>128</v>
      </c>
      <c r="D61" s="107" t="s">
        <v>28</v>
      </c>
      <c r="E61" s="111">
        <v>46</v>
      </c>
      <c r="F61" s="105"/>
      <c r="G61" s="105"/>
      <c r="H61" s="105"/>
      <c r="I61" s="105"/>
      <c r="J61" s="105"/>
      <c r="K61" s="105"/>
      <c r="L61" s="105"/>
      <c r="M61" s="105"/>
      <c r="N61" s="105"/>
      <c r="O61" s="105"/>
      <c r="P61" s="105"/>
    </row>
    <row r="62" spans="1:16" s="106" customFormat="1" ht="15" customHeight="1">
      <c r="A62" s="107">
        <v>4</v>
      </c>
      <c r="B62" s="108"/>
      <c r="C62" s="109" t="s">
        <v>129</v>
      </c>
      <c r="D62" s="107" t="s">
        <v>44</v>
      </c>
      <c r="E62" s="111">
        <v>24</v>
      </c>
      <c r="F62" s="105"/>
      <c r="G62" s="105"/>
      <c r="H62" s="105"/>
      <c r="I62" s="105"/>
      <c r="J62" s="105"/>
      <c r="K62" s="105"/>
      <c r="L62" s="105"/>
      <c r="M62" s="105"/>
      <c r="N62" s="105"/>
      <c r="O62" s="105"/>
      <c r="P62" s="105"/>
    </row>
    <row r="63" spans="1:16" s="106" customFormat="1" ht="15" customHeight="1">
      <c r="A63" s="107">
        <v>5</v>
      </c>
      <c r="B63" s="108"/>
      <c r="C63" s="109" t="s">
        <v>62</v>
      </c>
      <c r="D63" s="107" t="s">
        <v>44</v>
      </c>
      <c r="E63" s="111">
        <f>8+27</f>
        <v>35</v>
      </c>
      <c r="F63" s="105"/>
      <c r="G63" s="105"/>
      <c r="H63" s="105"/>
      <c r="I63" s="105"/>
      <c r="J63" s="105"/>
      <c r="K63" s="105"/>
      <c r="L63" s="105"/>
      <c r="M63" s="105"/>
      <c r="N63" s="105"/>
      <c r="O63" s="105"/>
      <c r="P63" s="105"/>
    </row>
    <row r="64" spans="1:16" s="106" customFormat="1" ht="15" customHeight="1">
      <c r="A64" s="107">
        <v>6</v>
      </c>
      <c r="B64" s="108"/>
      <c r="C64" s="109" t="s">
        <v>130</v>
      </c>
      <c r="D64" s="107" t="s">
        <v>44</v>
      </c>
      <c r="E64" s="111">
        <v>6</v>
      </c>
      <c r="F64" s="105"/>
      <c r="G64" s="105"/>
      <c r="H64" s="105"/>
      <c r="I64" s="105"/>
      <c r="J64" s="105"/>
      <c r="K64" s="105"/>
      <c r="L64" s="105"/>
      <c r="M64" s="105"/>
      <c r="N64" s="105"/>
      <c r="O64" s="105"/>
      <c r="P64" s="105"/>
    </row>
    <row r="65" spans="1:16" s="106" customFormat="1" ht="15" customHeight="1">
      <c r="A65" s="107">
        <v>7</v>
      </c>
      <c r="B65" s="108"/>
      <c r="C65" s="109" t="s">
        <v>131</v>
      </c>
      <c r="D65" s="107" t="s">
        <v>44</v>
      </c>
      <c r="E65" s="111">
        <v>53</v>
      </c>
      <c r="F65" s="105"/>
      <c r="G65" s="105"/>
      <c r="H65" s="105"/>
      <c r="I65" s="105"/>
      <c r="J65" s="105"/>
      <c r="K65" s="105"/>
      <c r="L65" s="105"/>
      <c r="M65" s="105"/>
      <c r="N65" s="105"/>
      <c r="O65" s="105"/>
      <c r="P65" s="105"/>
    </row>
    <row r="66" spans="1:16" s="106" customFormat="1" ht="15" customHeight="1">
      <c r="A66" s="107">
        <v>8</v>
      </c>
      <c r="B66" s="108"/>
      <c r="C66" s="109" t="s">
        <v>132</v>
      </c>
      <c r="D66" s="107" t="s">
        <v>44</v>
      </c>
      <c r="E66" s="111">
        <v>2</v>
      </c>
      <c r="F66" s="105"/>
      <c r="G66" s="105"/>
      <c r="H66" s="105"/>
      <c r="I66" s="105"/>
      <c r="J66" s="105"/>
      <c r="K66" s="105"/>
      <c r="L66" s="105"/>
      <c r="M66" s="105"/>
      <c r="N66" s="105"/>
      <c r="O66" s="105"/>
      <c r="P66" s="105"/>
    </row>
    <row r="67" spans="1:16" s="106" customFormat="1" ht="15" customHeight="1">
      <c r="A67" s="107">
        <v>9</v>
      </c>
      <c r="B67" s="108"/>
      <c r="C67" s="109" t="s">
        <v>133</v>
      </c>
      <c r="D67" s="107" t="s">
        <v>28</v>
      </c>
      <c r="E67" s="111">
        <f>2+(15*0.5)</f>
        <v>9.5</v>
      </c>
      <c r="F67" s="105"/>
      <c r="G67" s="105"/>
      <c r="H67" s="105"/>
      <c r="I67" s="105"/>
      <c r="J67" s="105"/>
      <c r="K67" s="105"/>
      <c r="L67" s="105"/>
      <c r="M67" s="105"/>
      <c r="N67" s="105"/>
      <c r="O67" s="105"/>
      <c r="P67" s="105"/>
    </row>
    <row r="68" spans="1:16" s="106" customFormat="1" ht="15" customHeight="1">
      <c r="A68" s="107">
        <v>10</v>
      </c>
      <c r="B68" s="108"/>
      <c r="C68" s="109" t="s">
        <v>134</v>
      </c>
      <c r="D68" s="107" t="s">
        <v>44</v>
      </c>
      <c r="E68" s="111">
        <f>2+15</f>
        <v>17</v>
      </c>
      <c r="F68" s="105"/>
      <c r="G68" s="105"/>
      <c r="H68" s="105"/>
      <c r="I68" s="105"/>
      <c r="J68" s="105"/>
      <c r="K68" s="105"/>
      <c r="L68" s="105"/>
      <c r="M68" s="105"/>
      <c r="N68" s="105"/>
      <c r="O68" s="105"/>
      <c r="P68" s="105"/>
    </row>
    <row r="69" spans="1:16" s="106" customFormat="1" ht="15" customHeight="1">
      <c r="A69" s="107">
        <v>11</v>
      </c>
      <c r="B69" s="108"/>
      <c r="C69" s="109" t="s">
        <v>63</v>
      </c>
      <c r="D69" s="107" t="s">
        <v>44</v>
      </c>
      <c r="E69" s="111">
        <v>1</v>
      </c>
      <c r="F69" s="105"/>
      <c r="G69" s="105"/>
      <c r="H69" s="105"/>
      <c r="I69" s="105"/>
      <c r="J69" s="105"/>
      <c r="K69" s="105"/>
      <c r="L69" s="105"/>
      <c r="M69" s="105"/>
      <c r="N69" s="105"/>
      <c r="O69" s="105"/>
      <c r="P69" s="105"/>
    </row>
    <row r="70" spans="1:16" s="106" customFormat="1" ht="15" customHeight="1">
      <c r="A70" s="108"/>
      <c r="B70" s="108"/>
      <c r="C70" s="109"/>
      <c r="D70" s="107"/>
      <c r="E70" s="111"/>
      <c r="F70" s="105"/>
      <c r="G70" s="105"/>
      <c r="H70" s="105"/>
      <c r="I70" s="105"/>
      <c r="J70" s="105"/>
      <c r="K70" s="105"/>
      <c r="L70" s="105"/>
      <c r="M70" s="105"/>
      <c r="N70" s="105"/>
      <c r="O70" s="105"/>
      <c r="P70" s="105"/>
    </row>
    <row r="71" spans="1:16" s="106" customFormat="1" ht="15" customHeight="1">
      <c r="A71" s="108"/>
      <c r="B71" s="108"/>
      <c r="C71" s="104" t="s">
        <v>135</v>
      </c>
      <c r="D71" s="104"/>
      <c r="E71" s="104"/>
      <c r="F71" s="105"/>
      <c r="G71" s="105"/>
      <c r="H71" s="105"/>
      <c r="I71" s="105"/>
      <c r="J71" s="105"/>
      <c r="K71" s="105"/>
      <c r="L71" s="105"/>
      <c r="M71" s="105"/>
      <c r="N71" s="105"/>
      <c r="O71" s="105"/>
      <c r="P71" s="105"/>
    </row>
    <row r="72" spans="1:16" s="106" customFormat="1" ht="15" customHeight="1">
      <c r="A72" s="107">
        <v>1</v>
      </c>
      <c r="B72" s="108"/>
      <c r="C72" s="109" t="s">
        <v>136</v>
      </c>
      <c r="D72" s="107" t="s">
        <v>28</v>
      </c>
      <c r="E72" s="111">
        <v>140</v>
      </c>
      <c r="F72" s="105"/>
      <c r="G72" s="105"/>
      <c r="H72" s="105"/>
      <c r="I72" s="105"/>
      <c r="J72" s="105"/>
      <c r="K72" s="105"/>
      <c r="L72" s="105"/>
      <c r="M72" s="105"/>
      <c r="N72" s="105"/>
      <c r="O72" s="105"/>
      <c r="P72" s="105"/>
    </row>
    <row r="73" spans="1:16" s="106" customFormat="1" ht="15" customHeight="1">
      <c r="A73" s="107">
        <v>2</v>
      </c>
      <c r="B73" s="108"/>
      <c r="C73" s="109" t="s">
        <v>95</v>
      </c>
      <c r="D73" s="107" t="s">
        <v>28</v>
      </c>
      <c r="E73" s="111">
        <v>45</v>
      </c>
      <c r="F73" s="105"/>
      <c r="G73" s="105"/>
      <c r="H73" s="105"/>
      <c r="I73" s="105"/>
      <c r="J73" s="105"/>
      <c r="K73" s="105"/>
      <c r="L73" s="105"/>
      <c r="M73" s="105"/>
      <c r="N73" s="105"/>
      <c r="O73" s="105"/>
      <c r="P73" s="105"/>
    </row>
    <row r="74" spans="1:16" s="106" customFormat="1" ht="15" customHeight="1">
      <c r="A74" s="107">
        <v>3</v>
      </c>
      <c r="B74" s="108"/>
      <c r="C74" s="109" t="s">
        <v>137</v>
      </c>
      <c r="D74" s="107" t="s">
        <v>28</v>
      </c>
      <c r="E74" s="111">
        <f>28+7+2</f>
        <v>37</v>
      </c>
      <c r="F74" s="105"/>
      <c r="G74" s="105"/>
      <c r="H74" s="105"/>
      <c r="I74" s="105"/>
      <c r="J74" s="105"/>
      <c r="K74" s="105"/>
      <c r="L74" s="105"/>
      <c r="M74" s="105"/>
      <c r="N74" s="105"/>
      <c r="O74" s="105"/>
      <c r="P74" s="105"/>
    </row>
    <row r="75" spans="1:16" s="106" customFormat="1" ht="15" customHeight="1">
      <c r="A75" s="107">
        <v>4</v>
      </c>
      <c r="B75" s="108"/>
      <c r="C75" s="109" t="s">
        <v>138</v>
      </c>
      <c r="D75" s="107" t="s">
        <v>28</v>
      </c>
      <c r="E75" s="111">
        <v>7</v>
      </c>
      <c r="F75" s="105"/>
      <c r="G75" s="105"/>
      <c r="H75" s="105"/>
      <c r="I75" s="105"/>
      <c r="J75" s="105"/>
      <c r="K75" s="105"/>
      <c r="L75" s="105"/>
      <c r="M75" s="105"/>
      <c r="N75" s="105"/>
      <c r="O75" s="105"/>
      <c r="P75" s="105"/>
    </row>
    <row r="76" spans="1:16" s="106" customFormat="1" ht="15" customHeight="1">
      <c r="A76" s="107">
        <v>5</v>
      </c>
      <c r="B76" s="108"/>
      <c r="C76" s="109" t="s">
        <v>139</v>
      </c>
      <c r="D76" s="107" t="s">
        <v>140</v>
      </c>
      <c r="E76" s="111">
        <v>1</v>
      </c>
      <c r="F76" s="105"/>
      <c r="G76" s="105"/>
      <c r="H76" s="105"/>
      <c r="I76" s="105"/>
      <c r="J76" s="105"/>
      <c r="K76" s="105"/>
      <c r="L76" s="105"/>
      <c r="M76" s="105"/>
      <c r="N76" s="105"/>
      <c r="O76" s="105"/>
      <c r="P76" s="105"/>
    </row>
    <row r="77" spans="1:16" s="106" customFormat="1" ht="15" customHeight="1">
      <c r="A77" s="107">
        <v>6</v>
      </c>
      <c r="B77" s="108"/>
      <c r="C77" s="109" t="s">
        <v>141</v>
      </c>
      <c r="D77" s="107" t="s">
        <v>140</v>
      </c>
      <c r="E77" s="111">
        <v>3</v>
      </c>
      <c r="F77" s="105"/>
      <c r="G77" s="105"/>
      <c r="H77" s="105"/>
      <c r="I77" s="105"/>
      <c r="J77" s="105"/>
      <c r="K77" s="105"/>
      <c r="L77" s="105"/>
      <c r="M77" s="105"/>
      <c r="N77" s="105"/>
      <c r="O77" s="105"/>
      <c r="P77" s="105"/>
    </row>
    <row r="78" spans="1:16" s="106" customFormat="1" ht="15" customHeight="1">
      <c r="A78" s="107">
        <v>7</v>
      </c>
      <c r="B78" s="108"/>
      <c r="C78" s="109" t="s">
        <v>142</v>
      </c>
      <c r="D78" s="107" t="s">
        <v>44</v>
      </c>
      <c r="E78" s="111">
        <v>40</v>
      </c>
      <c r="F78" s="105"/>
      <c r="G78" s="105"/>
      <c r="H78" s="105"/>
      <c r="I78" s="105"/>
      <c r="J78" s="105"/>
      <c r="K78" s="105"/>
      <c r="L78" s="105"/>
      <c r="M78" s="105"/>
      <c r="N78" s="105"/>
      <c r="O78" s="105"/>
      <c r="P78" s="105"/>
    </row>
    <row r="79" spans="1:16" s="106" customFormat="1" ht="15" customHeight="1">
      <c r="A79" s="107">
        <v>8</v>
      </c>
      <c r="B79" s="108"/>
      <c r="C79" s="109" t="s">
        <v>143</v>
      </c>
      <c r="D79" s="107" t="s">
        <v>140</v>
      </c>
      <c r="E79" s="111">
        <v>2</v>
      </c>
      <c r="F79" s="105"/>
      <c r="G79" s="105"/>
      <c r="H79" s="105"/>
      <c r="I79" s="105"/>
      <c r="J79" s="105"/>
      <c r="K79" s="105"/>
      <c r="L79" s="105"/>
      <c r="M79" s="105"/>
      <c r="N79" s="105"/>
      <c r="O79" s="105"/>
      <c r="P79" s="105"/>
    </row>
    <row r="80" spans="1:16" s="106" customFormat="1" ht="15" customHeight="1">
      <c r="A80" s="107">
        <v>9</v>
      </c>
      <c r="B80" s="108"/>
      <c r="C80" s="109" t="s">
        <v>220</v>
      </c>
      <c r="D80" s="107" t="s">
        <v>140</v>
      </c>
      <c r="E80" s="111">
        <v>1</v>
      </c>
      <c r="F80" s="105"/>
      <c r="G80" s="105"/>
      <c r="H80" s="105"/>
      <c r="I80" s="105"/>
      <c r="J80" s="105"/>
      <c r="K80" s="105"/>
      <c r="L80" s="105"/>
      <c r="M80" s="105"/>
      <c r="N80" s="105"/>
      <c r="O80" s="105"/>
      <c r="P80" s="105"/>
    </row>
    <row r="81" spans="1:16" s="106" customFormat="1" ht="15" customHeight="1">
      <c r="A81" s="107">
        <v>10</v>
      </c>
      <c r="B81" s="108"/>
      <c r="C81" s="109" t="s">
        <v>144</v>
      </c>
      <c r="D81" s="107" t="s">
        <v>44</v>
      </c>
      <c r="E81" s="111">
        <v>9</v>
      </c>
      <c r="F81" s="105"/>
      <c r="G81" s="105"/>
      <c r="H81" s="105"/>
      <c r="I81" s="105"/>
      <c r="J81" s="105"/>
      <c r="K81" s="105"/>
      <c r="L81" s="105"/>
      <c r="M81" s="105"/>
      <c r="N81" s="105"/>
      <c r="O81" s="105"/>
      <c r="P81" s="105"/>
    </row>
    <row r="82" spans="1:16" s="106" customFormat="1" ht="15" customHeight="1">
      <c r="A82" s="107">
        <v>11</v>
      </c>
      <c r="B82" s="108"/>
      <c r="C82" s="109" t="s">
        <v>145</v>
      </c>
      <c r="D82" s="115" t="s">
        <v>44</v>
      </c>
      <c r="E82" s="107">
        <v>1</v>
      </c>
      <c r="F82" s="105"/>
      <c r="G82" s="105"/>
      <c r="H82" s="105"/>
      <c r="I82" s="105"/>
      <c r="J82" s="105"/>
      <c r="K82" s="105"/>
      <c r="L82" s="105"/>
      <c r="M82" s="105"/>
      <c r="N82" s="105"/>
      <c r="O82" s="105"/>
      <c r="P82" s="105"/>
    </row>
    <row r="83" spans="1:16" s="106" customFormat="1" ht="15" customHeight="1">
      <c r="A83" s="107">
        <v>12</v>
      </c>
      <c r="B83" s="108"/>
      <c r="C83" s="109" t="s">
        <v>146</v>
      </c>
      <c r="D83" s="115" t="s">
        <v>140</v>
      </c>
      <c r="E83" s="115">
        <v>1</v>
      </c>
      <c r="F83" s="105"/>
      <c r="G83" s="105"/>
      <c r="H83" s="105"/>
      <c r="I83" s="105"/>
      <c r="J83" s="105"/>
      <c r="K83" s="105"/>
      <c r="L83" s="105"/>
      <c r="M83" s="105"/>
      <c r="N83" s="105"/>
      <c r="O83" s="105"/>
      <c r="P83" s="105"/>
    </row>
    <row r="84" spans="1:16" s="106" customFormat="1" ht="15" customHeight="1">
      <c r="A84" s="107">
        <v>13</v>
      </c>
      <c r="B84" s="108"/>
      <c r="C84" s="109" t="s">
        <v>147</v>
      </c>
      <c r="D84" s="115" t="s">
        <v>44</v>
      </c>
      <c r="E84" s="115">
        <v>10</v>
      </c>
      <c r="F84" s="105"/>
      <c r="G84" s="105"/>
      <c r="H84" s="105"/>
      <c r="I84" s="105"/>
      <c r="J84" s="105"/>
      <c r="K84" s="105"/>
      <c r="L84" s="105"/>
      <c r="M84" s="105"/>
      <c r="N84" s="105"/>
      <c r="O84" s="105"/>
      <c r="P84" s="105"/>
    </row>
    <row r="85" spans="1:16" s="106" customFormat="1">
      <c r="A85" s="116"/>
      <c r="B85" s="116"/>
      <c r="C85" s="116"/>
      <c r="D85" s="116"/>
      <c r="E85" s="116"/>
      <c r="F85" s="105"/>
      <c r="G85" s="105"/>
      <c r="H85" s="105"/>
      <c r="I85" s="105"/>
      <c r="J85" s="105"/>
      <c r="K85" s="105"/>
      <c r="L85" s="105"/>
      <c r="M85" s="105"/>
      <c r="N85" s="105"/>
      <c r="O85" s="105"/>
      <c r="P85" s="105"/>
    </row>
    <row r="86" spans="1:16" s="106" customFormat="1">
      <c r="A86" s="117"/>
      <c r="B86" s="117"/>
      <c r="C86" s="118" t="s">
        <v>148</v>
      </c>
      <c r="D86" s="119"/>
      <c r="E86" s="120"/>
      <c r="F86" s="105"/>
      <c r="G86" s="105"/>
      <c r="H86" s="105"/>
      <c r="I86" s="105"/>
      <c r="J86" s="105"/>
      <c r="K86" s="105"/>
      <c r="L86" s="105"/>
      <c r="M86" s="105"/>
      <c r="N86" s="105"/>
      <c r="O86" s="105"/>
      <c r="P86" s="105"/>
    </row>
    <row r="87" spans="1:16" s="106" customFormat="1" ht="15" customHeight="1">
      <c r="A87" s="107">
        <v>1</v>
      </c>
      <c r="B87" s="108"/>
      <c r="C87" s="109" t="s">
        <v>50</v>
      </c>
      <c r="D87" s="121" t="s">
        <v>33</v>
      </c>
      <c r="E87" s="121">
        <v>9</v>
      </c>
      <c r="F87" s="105"/>
      <c r="G87" s="105"/>
      <c r="H87" s="105"/>
      <c r="I87" s="105"/>
      <c r="J87" s="105"/>
      <c r="K87" s="105"/>
      <c r="L87" s="105"/>
      <c r="M87" s="105"/>
      <c r="N87" s="105"/>
      <c r="O87" s="105"/>
      <c r="P87" s="105"/>
    </row>
    <row r="88" spans="1:16" s="106" customFormat="1" ht="15" customHeight="1">
      <c r="A88" s="107">
        <v>2</v>
      </c>
      <c r="B88" s="108"/>
      <c r="C88" s="109" t="s">
        <v>149</v>
      </c>
      <c r="D88" s="121" t="s">
        <v>34</v>
      </c>
      <c r="E88" s="121">
        <v>10</v>
      </c>
      <c r="F88" s="105"/>
      <c r="G88" s="105"/>
      <c r="H88" s="105"/>
      <c r="I88" s="105"/>
      <c r="J88" s="105"/>
      <c r="K88" s="105"/>
      <c r="L88" s="105"/>
      <c r="M88" s="105"/>
      <c r="N88" s="105"/>
      <c r="O88" s="105"/>
      <c r="P88" s="105"/>
    </row>
    <row r="89" spans="1:16" s="106" customFormat="1" ht="15" customHeight="1">
      <c r="A89" s="107">
        <v>3</v>
      </c>
      <c r="B89" s="108"/>
      <c r="C89" s="109" t="s">
        <v>46</v>
      </c>
      <c r="D89" s="121" t="s">
        <v>28</v>
      </c>
      <c r="E89" s="121">
        <f>18+26+6</f>
        <v>50</v>
      </c>
      <c r="F89" s="105"/>
      <c r="G89" s="105"/>
      <c r="H89" s="105"/>
      <c r="I89" s="105"/>
      <c r="J89" s="105"/>
      <c r="K89" s="105"/>
      <c r="L89" s="105"/>
      <c r="M89" s="105"/>
      <c r="N89" s="105"/>
      <c r="O89" s="105"/>
      <c r="P89" s="105"/>
    </row>
    <row r="90" spans="1:16" s="106" customFormat="1" ht="15" customHeight="1">
      <c r="A90" s="107">
        <v>4</v>
      </c>
      <c r="B90" s="108"/>
      <c r="C90" s="109" t="s">
        <v>47</v>
      </c>
      <c r="D90" s="121" t="s">
        <v>28</v>
      </c>
      <c r="E90" s="121">
        <v>3</v>
      </c>
      <c r="F90" s="105"/>
      <c r="G90" s="105"/>
      <c r="H90" s="105"/>
      <c r="I90" s="105"/>
      <c r="J90" s="105"/>
      <c r="K90" s="105"/>
      <c r="L90" s="105"/>
      <c r="M90" s="105"/>
      <c r="N90" s="105"/>
      <c r="O90" s="105"/>
      <c r="P90" s="105"/>
    </row>
    <row r="91" spans="1:16" s="106" customFormat="1" ht="15" customHeight="1">
      <c r="A91" s="107">
        <v>5</v>
      </c>
      <c r="B91" s="108"/>
      <c r="C91" s="109" t="s">
        <v>150</v>
      </c>
      <c r="D91" s="121" t="s">
        <v>28</v>
      </c>
      <c r="E91" s="121">
        <v>9</v>
      </c>
      <c r="F91" s="105"/>
      <c r="G91" s="105"/>
      <c r="H91" s="105"/>
      <c r="I91" s="105"/>
      <c r="J91" s="105"/>
      <c r="K91" s="105"/>
      <c r="L91" s="105"/>
      <c r="M91" s="105"/>
      <c r="N91" s="105"/>
      <c r="O91" s="105"/>
      <c r="P91" s="105"/>
    </row>
    <row r="92" spans="1:16" s="106" customFormat="1" ht="15" customHeight="1">
      <c r="A92" s="107">
        <v>6</v>
      </c>
      <c r="B92" s="108"/>
      <c r="C92" s="109" t="s">
        <v>151</v>
      </c>
      <c r="D92" s="121" t="s">
        <v>28</v>
      </c>
      <c r="E92" s="121">
        <v>12</v>
      </c>
      <c r="F92" s="105"/>
      <c r="G92" s="105"/>
      <c r="H92" s="105"/>
      <c r="I92" s="105"/>
      <c r="J92" s="105"/>
      <c r="K92" s="105"/>
      <c r="L92" s="105"/>
      <c r="M92" s="105"/>
      <c r="N92" s="105"/>
      <c r="O92" s="105"/>
      <c r="P92" s="105"/>
    </row>
    <row r="93" spans="1:16" s="106" customFormat="1" ht="15" customHeight="1">
      <c r="A93" s="107">
        <v>7</v>
      </c>
      <c r="B93" s="108"/>
      <c r="C93" s="109" t="s">
        <v>52</v>
      </c>
      <c r="D93" s="121" t="s">
        <v>28</v>
      </c>
      <c r="E93" s="122">
        <f>E38+E37</f>
        <v>59</v>
      </c>
      <c r="F93" s="105"/>
      <c r="G93" s="105"/>
      <c r="H93" s="105"/>
      <c r="I93" s="105"/>
      <c r="J93" s="105"/>
      <c r="K93" s="105"/>
      <c r="L93" s="105"/>
      <c r="M93" s="105"/>
      <c r="N93" s="105"/>
      <c r="O93" s="105"/>
      <c r="P93" s="105"/>
    </row>
    <row r="94" spans="1:16" s="106" customFormat="1" ht="15" customHeight="1">
      <c r="A94" s="107">
        <v>8</v>
      </c>
      <c r="B94" s="108"/>
      <c r="C94" s="109" t="s">
        <v>152</v>
      </c>
      <c r="D94" s="121" t="s">
        <v>28</v>
      </c>
      <c r="E94" s="121">
        <v>1</v>
      </c>
      <c r="F94" s="105"/>
      <c r="G94" s="105"/>
      <c r="H94" s="105"/>
      <c r="I94" s="105"/>
      <c r="J94" s="105"/>
      <c r="K94" s="105"/>
      <c r="L94" s="105"/>
      <c r="M94" s="105"/>
      <c r="N94" s="105"/>
      <c r="O94" s="105"/>
      <c r="P94" s="105"/>
    </row>
    <row r="95" spans="1:16" s="106" customFormat="1" ht="15" customHeight="1">
      <c r="A95" s="107">
        <v>9</v>
      </c>
      <c r="B95" s="108"/>
      <c r="C95" s="109" t="s">
        <v>153</v>
      </c>
      <c r="D95" s="121" t="s">
        <v>28</v>
      </c>
      <c r="E95" s="121">
        <v>6</v>
      </c>
      <c r="F95" s="105"/>
      <c r="G95" s="105"/>
      <c r="H95" s="105"/>
      <c r="I95" s="105"/>
      <c r="J95" s="105"/>
      <c r="K95" s="105"/>
      <c r="L95" s="105"/>
      <c r="M95" s="105"/>
      <c r="N95" s="105"/>
      <c r="O95" s="105"/>
      <c r="P95" s="105"/>
    </row>
    <row r="96" spans="1:16" s="106" customFormat="1" ht="15" customHeight="1">
      <c r="A96" s="107">
        <v>10</v>
      </c>
      <c r="B96" s="108"/>
      <c r="C96" s="109" t="s">
        <v>154</v>
      </c>
      <c r="D96" s="121" t="s">
        <v>28</v>
      </c>
      <c r="E96" s="121">
        <v>8</v>
      </c>
      <c r="F96" s="105"/>
      <c r="G96" s="105"/>
      <c r="H96" s="105"/>
      <c r="I96" s="105"/>
      <c r="J96" s="105"/>
      <c r="K96" s="105"/>
      <c r="L96" s="105"/>
      <c r="M96" s="105"/>
      <c r="N96" s="105"/>
      <c r="O96" s="105"/>
      <c r="P96" s="105"/>
    </row>
    <row r="97" spans="1:16" s="106" customFormat="1" ht="15" customHeight="1">
      <c r="A97" s="107">
        <v>11</v>
      </c>
      <c r="B97" s="108"/>
      <c r="C97" s="109" t="s">
        <v>155</v>
      </c>
      <c r="D97" s="121" t="s">
        <v>28</v>
      </c>
      <c r="E97" s="122">
        <f>E39+E40</f>
        <v>16</v>
      </c>
      <c r="F97" s="105"/>
      <c r="G97" s="105"/>
      <c r="H97" s="105"/>
      <c r="I97" s="105"/>
      <c r="J97" s="105"/>
      <c r="K97" s="105"/>
      <c r="L97" s="105"/>
      <c r="M97" s="105"/>
      <c r="N97" s="105"/>
      <c r="O97" s="105"/>
      <c r="P97" s="105"/>
    </row>
    <row r="98" spans="1:16" s="106" customFormat="1" ht="15" customHeight="1">
      <c r="A98" s="107">
        <v>12</v>
      </c>
      <c r="B98" s="108"/>
      <c r="C98" s="109" t="s">
        <v>45</v>
      </c>
      <c r="D98" s="121" t="s">
        <v>28</v>
      </c>
      <c r="E98" s="122">
        <f>E37+E38-4</f>
        <v>55</v>
      </c>
      <c r="F98" s="105"/>
      <c r="G98" s="105"/>
      <c r="H98" s="105"/>
      <c r="I98" s="105"/>
      <c r="J98" s="105"/>
      <c r="K98" s="105"/>
      <c r="L98" s="105"/>
      <c r="M98" s="105"/>
      <c r="N98" s="105"/>
      <c r="O98" s="105"/>
      <c r="P98" s="105"/>
    </row>
    <row r="99" spans="1:16" s="106" customFormat="1" ht="15" customHeight="1">
      <c r="A99" s="107">
        <v>13</v>
      </c>
      <c r="B99" s="108"/>
      <c r="C99" s="109" t="s">
        <v>53</v>
      </c>
      <c r="D99" s="121" t="s">
        <v>33</v>
      </c>
      <c r="E99" s="122">
        <f>E33</f>
        <v>4</v>
      </c>
      <c r="F99" s="105"/>
      <c r="G99" s="105"/>
      <c r="H99" s="105"/>
      <c r="I99" s="105"/>
      <c r="J99" s="105"/>
      <c r="K99" s="105"/>
      <c r="L99" s="105"/>
      <c r="M99" s="105"/>
      <c r="N99" s="105"/>
      <c r="O99" s="105"/>
      <c r="P99" s="105"/>
    </row>
    <row r="100" spans="1:16" s="106" customFormat="1" ht="15" customHeight="1">
      <c r="A100" s="107">
        <v>14</v>
      </c>
      <c r="B100" s="108"/>
      <c r="C100" s="123" t="s">
        <v>156</v>
      </c>
      <c r="D100" s="121" t="s">
        <v>33</v>
      </c>
      <c r="E100" s="122">
        <v>1</v>
      </c>
      <c r="F100" s="105"/>
      <c r="G100" s="105"/>
      <c r="H100" s="105"/>
      <c r="I100" s="105"/>
      <c r="J100" s="105"/>
      <c r="K100" s="105"/>
      <c r="L100" s="105"/>
      <c r="M100" s="105"/>
      <c r="N100" s="105"/>
      <c r="O100" s="105"/>
      <c r="P100" s="105"/>
    </row>
    <row r="101" spans="1:16" s="106" customFormat="1" ht="15" customHeight="1">
      <c r="A101" s="107">
        <v>15</v>
      </c>
      <c r="B101" s="108"/>
      <c r="C101" s="123" t="s">
        <v>157</v>
      </c>
      <c r="D101" s="121" t="s">
        <v>44</v>
      </c>
      <c r="E101" s="122">
        <v>1</v>
      </c>
      <c r="F101" s="105"/>
      <c r="G101" s="105"/>
      <c r="H101" s="105"/>
      <c r="I101" s="105"/>
      <c r="J101" s="105"/>
      <c r="K101" s="105"/>
      <c r="L101" s="105"/>
      <c r="M101" s="105"/>
      <c r="N101" s="105"/>
      <c r="O101" s="105"/>
      <c r="P101" s="105"/>
    </row>
    <row r="102" spans="1:16" s="106" customFormat="1" ht="15" customHeight="1">
      <c r="A102" s="107">
        <v>16</v>
      </c>
      <c r="B102" s="108"/>
      <c r="C102" s="123" t="s">
        <v>158</v>
      </c>
      <c r="D102" s="121" t="s">
        <v>44</v>
      </c>
      <c r="E102" s="122">
        <v>1</v>
      </c>
      <c r="F102" s="105"/>
      <c r="G102" s="105"/>
      <c r="H102" s="105"/>
      <c r="I102" s="105"/>
      <c r="J102" s="105"/>
      <c r="K102" s="105"/>
      <c r="L102" s="105"/>
      <c r="M102" s="105"/>
      <c r="N102" s="105"/>
      <c r="O102" s="105"/>
      <c r="P102" s="105"/>
    </row>
    <row r="103" spans="1:16" s="106" customFormat="1" ht="15" customHeight="1">
      <c r="A103" s="107">
        <v>17</v>
      </c>
      <c r="B103" s="108"/>
      <c r="C103" s="123" t="s">
        <v>159</v>
      </c>
      <c r="D103" s="121" t="s">
        <v>44</v>
      </c>
      <c r="E103" s="122">
        <v>1</v>
      </c>
      <c r="F103" s="105"/>
      <c r="G103" s="105"/>
      <c r="H103" s="105"/>
      <c r="I103" s="105"/>
      <c r="J103" s="105"/>
      <c r="K103" s="105"/>
      <c r="L103" s="105"/>
      <c r="M103" s="105"/>
      <c r="N103" s="105"/>
      <c r="O103" s="105"/>
      <c r="P103" s="105"/>
    </row>
    <row r="104" spans="1:16" s="106" customFormat="1" ht="15" customHeight="1">
      <c r="A104" s="107">
        <v>18</v>
      </c>
      <c r="B104" s="108"/>
      <c r="C104" s="123" t="s">
        <v>160</v>
      </c>
      <c r="D104" s="121" t="s">
        <v>44</v>
      </c>
      <c r="E104" s="122">
        <v>1</v>
      </c>
      <c r="F104" s="105"/>
      <c r="G104" s="105"/>
      <c r="H104" s="105"/>
      <c r="I104" s="105"/>
      <c r="J104" s="105"/>
      <c r="K104" s="105"/>
      <c r="L104" s="105"/>
      <c r="M104" s="105"/>
      <c r="N104" s="105"/>
      <c r="O104" s="105"/>
      <c r="P104" s="105"/>
    </row>
    <row r="105" spans="1:16" s="106" customFormat="1" ht="15" customHeight="1">
      <c r="A105" s="107">
        <v>19</v>
      </c>
      <c r="B105" s="108"/>
      <c r="C105" s="123" t="s">
        <v>161</v>
      </c>
      <c r="D105" s="121" t="s">
        <v>44</v>
      </c>
      <c r="E105" s="121">
        <v>2</v>
      </c>
      <c r="F105" s="105"/>
      <c r="G105" s="105"/>
      <c r="H105" s="105"/>
      <c r="I105" s="105"/>
      <c r="J105" s="105"/>
      <c r="K105" s="105"/>
      <c r="L105" s="105"/>
      <c r="M105" s="105"/>
      <c r="N105" s="105"/>
      <c r="O105" s="105"/>
      <c r="P105" s="105"/>
    </row>
    <row r="106" spans="1:16" s="106" customFormat="1" ht="15" customHeight="1">
      <c r="A106" s="107">
        <v>20</v>
      </c>
      <c r="B106" s="108"/>
      <c r="C106" s="109" t="s">
        <v>162</v>
      </c>
      <c r="D106" s="121" t="s">
        <v>44</v>
      </c>
      <c r="E106" s="121">
        <v>1</v>
      </c>
      <c r="F106" s="105"/>
      <c r="G106" s="105"/>
      <c r="H106" s="105"/>
      <c r="I106" s="105"/>
      <c r="J106" s="105"/>
      <c r="K106" s="105"/>
      <c r="L106" s="105"/>
      <c r="M106" s="105"/>
      <c r="N106" s="105"/>
      <c r="O106" s="105"/>
      <c r="P106" s="105"/>
    </row>
    <row r="107" spans="1:16" s="106" customFormat="1" ht="15" customHeight="1">
      <c r="A107" s="107">
        <v>21</v>
      </c>
      <c r="B107" s="108"/>
      <c r="C107" s="109" t="s">
        <v>163</v>
      </c>
      <c r="D107" s="121" t="s">
        <v>44</v>
      </c>
      <c r="E107" s="121">
        <v>2</v>
      </c>
      <c r="F107" s="105"/>
      <c r="G107" s="105"/>
      <c r="H107" s="105"/>
      <c r="I107" s="105"/>
      <c r="J107" s="105"/>
      <c r="K107" s="105"/>
      <c r="L107" s="105"/>
      <c r="M107" s="105"/>
      <c r="N107" s="105"/>
      <c r="O107" s="105"/>
      <c r="P107" s="105"/>
    </row>
    <row r="108" spans="1:16" s="106" customFormat="1" ht="15" customHeight="1">
      <c r="A108" s="107">
        <v>22</v>
      </c>
      <c r="B108" s="108"/>
      <c r="C108" s="109" t="s">
        <v>55</v>
      </c>
      <c r="D108" s="121" t="s">
        <v>44</v>
      </c>
      <c r="E108" s="121">
        <v>6</v>
      </c>
      <c r="F108" s="105"/>
      <c r="G108" s="105"/>
      <c r="H108" s="105"/>
      <c r="I108" s="105"/>
      <c r="J108" s="105"/>
      <c r="K108" s="105"/>
      <c r="L108" s="105"/>
      <c r="M108" s="105"/>
      <c r="N108" s="105"/>
      <c r="O108" s="105"/>
      <c r="P108" s="105"/>
    </row>
    <row r="109" spans="1:16" s="106" customFormat="1" ht="15" customHeight="1">
      <c r="A109" s="107">
        <v>23</v>
      </c>
      <c r="B109" s="108"/>
      <c r="C109" s="109" t="s">
        <v>164</v>
      </c>
      <c r="D109" s="121" t="s">
        <v>44</v>
      </c>
      <c r="E109" s="121">
        <v>1</v>
      </c>
      <c r="F109" s="105"/>
      <c r="G109" s="105"/>
      <c r="H109" s="105"/>
      <c r="I109" s="105"/>
      <c r="J109" s="105"/>
      <c r="K109" s="105"/>
      <c r="L109" s="105"/>
      <c r="M109" s="105"/>
      <c r="N109" s="105"/>
      <c r="O109" s="105"/>
      <c r="P109" s="105"/>
    </row>
    <row r="110" spans="1:16" s="106" customFormat="1" ht="15" customHeight="1">
      <c r="A110" s="107">
        <v>24</v>
      </c>
      <c r="B110" s="108"/>
      <c r="C110" s="109" t="s">
        <v>165</v>
      </c>
      <c r="D110" s="121" t="s">
        <v>28</v>
      </c>
      <c r="E110" s="121">
        <v>4</v>
      </c>
      <c r="F110" s="105"/>
      <c r="G110" s="105"/>
      <c r="H110" s="105"/>
      <c r="I110" s="105"/>
      <c r="J110" s="105"/>
      <c r="K110" s="105"/>
      <c r="L110" s="105"/>
      <c r="M110" s="105"/>
      <c r="N110" s="105"/>
      <c r="O110" s="105"/>
      <c r="P110" s="105"/>
    </row>
    <row r="111" spans="1:16" s="106" customFormat="1" ht="15" customHeight="1">
      <c r="A111" s="117"/>
      <c r="B111" s="117"/>
      <c r="C111" s="109"/>
      <c r="D111" s="121"/>
      <c r="E111" s="121"/>
      <c r="F111" s="105"/>
      <c r="G111" s="105"/>
      <c r="H111" s="105"/>
      <c r="I111" s="105"/>
      <c r="J111" s="105"/>
      <c r="K111" s="105"/>
      <c r="L111" s="105"/>
      <c r="M111" s="105"/>
      <c r="N111" s="105"/>
      <c r="O111" s="105"/>
      <c r="P111" s="105"/>
    </row>
    <row r="112" spans="1:16" s="106" customFormat="1" ht="15" customHeight="1">
      <c r="A112" s="117"/>
      <c r="B112" s="117"/>
      <c r="C112" s="118" t="s">
        <v>166</v>
      </c>
      <c r="D112" s="121"/>
      <c r="E112" s="121"/>
      <c r="F112" s="105"/>
      <c r="G112" s="105"/>
      <c r="H112" s="105"/>
      <c r="I112" s="105"/>
      <c r="J112" s="105"/>
      <c r="K112" s="105"/>
      <c r="L112" s="105"/>
      <c r="M112" s="105"/>
      <c r="N112" s="105"/>
      <c r="O112" s="105"/>
      <c r="P112" s="105"/>
    </row>
    <row r="113" spans="1:16" s="106" customFormat="1" ht="15" customHeight="1">
      <c r="A113" s="107">
        <v>1</v>
      </c>
      <c r="B113" s="108"/>
      <c r="C113" s="109" t="s">
        <v>167</v>
      </c>
      <c r="D113" s="121" t="s">
        <v>28</v>
      </c>
      <c r="E113" s="121">
        <v>4</v>
      </c>
      <c r="F113" s="105"/>
      <c r="G113" s="105"/>
      <c r="H113" s="105"/>
      <c r="I113" s="105"/>
      <c r="J113" s="105"/>
      <c r="K113" s="105"/>
      <c r="L113" s="105"/>
      <c r="M113" s="105"/>
      <c r="N113" s="105"/>
      <c r="O113" s="105"/>
      <c r="P113" s="105"/>
    </row>
    <row r="114" spans="1:16" s="106" customFormat="1" ht="15" customHeight="1">
      <c r="A114" s="107">
        <v>2</v>
      </c>
      <c r="B114" s="108"/>
      <c r="C114" s="124" t="s">
        <v>168</v>
      </c>
      <c r="D114" s="121" t="s">
        <v>169</v>
      </c>
      <c r="E114" s="121">
        <v>12</v>
      </c>
      <c r="F114" s="105"/>
      <c r="G114" s="105"/>
      <c r="H114" s="105"/>
      <c r="I114" s="105"/>
      <c r="J114" s="105"/>
      <c r="K114" s="105"/>
      <c r="L114" s="105"/>
      <c r="M114" s="105"/>
      <c r="N114" s="105"/>
      <c r="O114" s="105"/>
      <c r="P114" s="105"/>
    </row>
    <row r="115" spans="1:16" s="106" customFormat="1" ht="15" customHeight="1">
      <c r="A115" s="107">
        <v>3</v>
      </c>
      <c r="B115" s="108"/>
      <c r="C115" s="109" t="s">
        <v>40</v>
      </c>
      <c r="D115" s="121" t="s">
        <v>34</v>
      </c>
      <c r="E115" s="121">
        <f>E119+E88+E89+E90+E91+E92</f>
        <v>1556</v>
      </c>
      <c r="F115" s="105"/>
      <c r="G115" s="105"/>
      <c r="H115" s="105"/>
      <c r="I115" s="105"/>
      <c r="J115" s="105"/>
      <c r="K115" s="105"/>
      <c r="L115" s="105"/>
      <c r="M115" s="105"/>
      <c r="N115" s="105"/>
      <c r="O115" s="105"/>
      <c r="P115" s="105"/>
    </row>
    <row r="116" spans="1:16" s="106" customFormat="1" ht="15" customHeight="1">
      <c r="A116" s="107">
        <v>4</v>
      </c>
      <c r="B116" s="108"/>
      <c r="C116" s="109" t="s">
        <v>170</v>
      </c>
      <c r="D116" s="121" t="s">
        <v>34</v>
      </c>
      <c r="E116" s="121">
        <v>8</v>
      </c>
      <c r="F116" s="105"/>
      <c r="G116" s="105"/>
      <c r="H116" s="105"/>
      <c r="I116" s="105"/>
      <c r="J116" s="105"/>
      <c r="K116" s="105"/>
      <c r="L116" s="105"/>
      <c r="M116" s="105"/>
      <c r="N116" s="105"/>
      <c r="O116" s="105"/>
      <c r="P116" s="105"/>
    </row>
    <row r="117" spans="1:16" s="106" customFormat="1" ht="15" customHeight="1">
      <c r="A117" s="107">
        <v>5</v>
      </c>
      <c r="B117" s="108"/>
      <c r="C117" s="109" t="s">
        <v>171</v>
      </c>
      <c r="D117" s="121" t="s">
        <v>34</v>
      </c>
      <c r="E117" s="121">
        <v>6</v>
      </c>
      <c r="F117" s="105"/>
      <c r="G117" s="105"/>
      <c r="H117" s="105"/>
      <c r="I117" s="105"/>
      <c r="J117" s="105"/>
      <c r="K117" s="105"/>
      <c r="L117" s="105"/>
      <c r="M117" s="105"/>
      <c r="N117" s="105"/>
      <c r="O117" s="105"/>
      <c r="P117" s="105"/>
    </row>
    <row r="118" spans="1:16" s="106" customFormat="1" ht="15" customHeight="1">
      <c r="A118" s="107">
        <v>6</v>
      </c>
      <c r="B118" s="108"/>
      <c r="C118" s="109" t="s">
        <v>172</v>
      </c>
      <c r="D118" s="121" t="s">
        <v>34</v>
      </c>
      <c r="E118" s="121">
        <v>6</v>
      </c>
      <c r="F118" s="105"/>
      <c r="G118" s="105"/>
      <c r="H118" s="105"/>
      <c r="I118" s="105"/>
      <c r="J118" s="105"/>
      <c r="K118" s="105"/>
      <c r="L118" s="105"/>
      <c r="M118" s="105"/>
      <c r="N118" s="105"/>
      <c r="O118" s="105"/>
      <c r="P118" s="105"/>
    </row>
    <row r="119" spans="1:16" s="106" customFormat="1" ht="15" customHeight="1">
      <c r="A119" s="107">
        <v>7</v>
      </c>
      <c r="B119" s="108"/>
      <c r="C119" s="109" t="s">
        <v>173</v>
      </c>
      <c r="D119" s="121" t="s">
        <v>34</v>
      </c>
      <c r="E119" s="121">
        <v>1472</v>
      </c>
      <c r="F119" s="105"/>
      <c r="G119" s="105"/>
      <c r="H119" s="105"/>
      <c r="I119" s="105"/>
      <c r="J119" s="105"/>
      <c r="K119" s="105"/>
      <c r="L119" s="105"/>
      <c r="M119" s="105"/>
      <c r="N119" s="105"/>
      <c r="O119" s="105"/>
      <c r="P119" s="105"/>
    </row>
    <row r="120" spans="1:16" s="106" customFormat="1" ht="15" customHeight="1">
      <c r="A120" s="107">
        <v>8</v>
      </c>
      <c r="B120" s="108"/>
      <c r="C120" s="109" t="s">
        <v>174</v>
      </c>
      <c r="D120" s="121" t="s">
        <v>44</v>
      </c>
      <c r="E120" s="121">
        <v>1</v>
      </c>
      <c r="F120" s="105"/>
      <c r="G120" s="105"/>
      <c r="H120" s="105"/>
      <c r="I120" s="105"/>
      <c r="J120" s="105"/>
      <c r="K120" s="105"/>
      <c r="L120" s="105"/>
      <c r="M120" s="105"/>
      <c r="N120" s="105"/>
      <c r="O120" s="105"/>
      <c r="P120" s="105"/>
    </row>
    <row r="121" spans="1:16" s="106" customFormat="1" ht="15" customHeight="1">
      <c r="A121" s="115"/>
      <c r="B121" s="117"/>
      <c r="C121" s="109"/>
      <c r="D121" s="121"/>
      <c r="E121" s="121"/>
      <c r="F121" s="105"/>
      <c r="G121" s="105"/>
      <c r="H121" s="105"/>
      <c r="I121" s="105"/>
      <c r="J121" s="105"/>
      <c r="K121" s="105"/>
      <c r="L121" s="105"/>
      <c r="M121" s="105"/>
      <c r="N121" s="105"/>
      <c r="O121" s="105"/>
      <c r="P121" s="105"/>
    </row>
    <row r="122" spans="1:16" s="106" customFormat="1" ht="15" customHeight="1">
      <c r="A122" s="115"/>
      <c r="B122" s="117"/>
      <c r="C122" s="118" t="s">
        <v>175</v>
      </c>
      <c r="D122" s="121"/>
      <c r="E122" s="121"/>
      <c r="F122" s="105"/>
      <c r="G122" s="105"/>
      <c r="H122" s="105"/>
      <c r="I122" s="105"/>
      <c r="J122" s="105"/>
      <c r="K122" s="105"/>
      <c r="L122" s="105"/>
      <c r="M122" s="105"/>
      <c r="N122" s="105"/>
      <c r="O122" s="105"/>
      <c r="P122" s="105"/>
    </row>
    <row r="123" spans="1:16" s="106" customFormat="1" ht="15" customHeight="1">
      <c r="A123" s="107">
        <v>1</v>
      </c>
      <c r="B123" s="108"/>
      <c r="C123" s="109" t="s">
        <v>46</v>
      </c>
      <c r="D123" s="121" t="s">
        <v>28</v>
      </c>
      <c r="E123" s="121">
        <v>2</v>
      </c>
      <c r="F123" s="105"/>
      <c r="G123" s="105"/>
      <c r="H123" s="105"/>
      <c r="I123" s="105"/>
      <c r="J123" s="105"/>
      <c r="K123" s="105"/>
      <c r="L123" s="105"/>
      <c r="M123" s="105"/>
      <c r="N123" s="105"/>
      <c r="O123" s="105"/>
      <c r="P123" s="105"/>
    </row>
    <row r="124" spans="1:16" s="106" customFormat="1" ht="15" customHeight="1">
      <c r="A124" s="107">
        <v>2</v>
      </c>
      <c r="B124" s="108"/>
      <c r="C124" s="109" t="s">
        <v>47</v>
      </c>
      <c r="D124" s="121" t="s">
        <v>28</v>
      </c>
      <c r="E124" s="121">
        <v>12</v>
      </c>
      <c r="F124" s="105"/>
      <c r="G124" s="105"/>
      <c r="H124" s="105"/>
      <c r="I124" s="105"/>
      <c r="J124" s="105"/>
      <c r="K124" s="105"/>
      <c r="L124" s="105"/>
      <c r="M124" s="105"/>
      <c r="N124" s="105"/>
      <c r="O124" s="105"/>
      <c r="P124" s="105"/>
    </row>
    <row r="125" spans="1:16" s="106" customFormat="1" ht="15" customHeight="1">
      <c r="A125" s="107">
        <v>3</v>
      </c>
      <c r="B125" s="108"/>
      <c r="C125" s="109" t="s">
        <v>51</v>
      </c>
      <c r="D125" s="121" t="s">
        <v>28</v>
      </c>
      <c r="E125" s="121">
        <v>17</v>
      </c>
      <c r="F125" s="105"/>
      <c r="G125" s="105"/>
      <c r="H125" s="105"/>
      <c r="I125" s="105"/>
      <c r="J125" s="105"/>
      <c r="K125" s="105"/>
      <c r="L125" s="105"/>
      <c r="M125" s="105"/>
      <c r="N125" s="105"/>
      <c r="O125" s="105"/>
      <c r="P125" s="105"/>
    </row>
    <row r="126" spans="1:16" s="106" customFormat="1" ht="15" customHeight="1">
      <c r="A126" s="107">
        <v>5</v>
      </c>
      <c r="B126" s="108"/>
      <c r="C126" s="109" t="s">
        <v>176</v>
      </c>
      <c r="D126" s="121" t="s">
        <v>28</v>
      </c>
      <c r="E126" s="122">
        <f>E21+E22</f>
        <v>680</v>
      </c>
      <c r="F126" s="105"/>
      <c r="G126" s="105"/>
      <c r="H126" s="105"/>
      <c r="I126" s="105"/>
      <c r="J126" s="105"/>
      <c r="K126" s="105"/>
      <c r="L126" s="105"/>
      <c r="M126" s="105"/>
      <c r="N126" s="105"/>
      <c r="O126" s="105"/>
      <c r="P126" s="105"/>
    </row>
    <row r="127" spans="1:16" s="106" customFormat="1" ht="15" customHeight="1">
      <c r="A127" s="107">
        <v>6</v>
      </c>
      <c r="B127" s="108"/>
      <c r="C127" s="109" t="s">
        <v>45</v>
      </c>
      <c r="D127" s="121" t="s">
        <v>28</v>
      </c>
      <c r="E127" s="122">
        <f>E21</f>
        <v>210</v>
      </c>
      <c r="F127" s="105"/>
      <c r="G127" s="105"/>
      <c r="H127" s="105"/>
      <c r="I127" s="105"/>
      <c r="J127" s="105"/>
      <c r="K127" s="105"/>
      <c r="L127" s="105"/>
      <c r="M127" s="105"/>
      <c r="N127" s="105"/>
      <c r="O127" s="105"/>
      <c r="P127" s="105"/>
    </row>
    <row r="128" spans="1:16" s="106" customFormat="1" ht="15" customHeight="1">
      <c r="A128" s="107">
        <v>7</v>
      </c>
      <c r="B128" s="108"/>
      <c r="C128" s="109" t="s">
        <v>177</v>
      </c>
      <c r="D128" s="121" t="s">
        <v>28</v>
      </c>
      <c r="E128" s="122">
        <f>E22</f>
        <v>470</v>
      </c>
      <c r="F128" s="105"/>
      <c r="G128" s="105"/>
      <c r="H128" s="105"/>
      <c r="I128" s="105"/>
      <c r="J128" s="105"/>
      <c r="K128" s="105"/>
      <c r="L128" s="105"/>
      <c r="M128" s="105"/>
      <c r="N128" s="105"/>
      <c r="O128" s="105"/>
      <c r="P128" s="105"/>
    </row>
    <row r="129" spans="1:16" s="106" customFormat="1" ht="15" customHeight="1">
      <c r="A129" s="107">
        <v>8</v>
      </c>
      <c r="B129" s="108"/>
      <c r="C129" s="109" t="s">
        <v>178</v>
      </c>
      <c r="D129" s="121" t="s">
        <v>42</v>
      </c>
      <c r="E129" s="122">
        <v>1</v>
      </c>
      <c r="F129" s="105"/>
      <c r="G129" s="105"/>
      <c r="H129" s="105"/>
      <c r="I129" s="105"/>
      <c r="J129" s="105"/>
      <c r="K129" s="105"/>
      <c r="L129" s="105"/>
      <c r="M129" s="105"/>
      <c r="N129" s="105"/>
      <c r="O129" s="105"/>
      <c r="P129" s="105"/>
    </row>
    <row r="130" spans="1:16" s="106" customFormat="1" ht="15" customHeight="1">
      <c r="A130" s="107">
        <v>9</v>
      </c>
      <c r="B130" s="108"/>
      <c r="C130" s="109" t="s">
        <v>179</v>
      </c>
      <c r="D130" s="121" t="s">
        <v>44</v>
      </c>
      <c r="E130" s="121">
        <v>240</v>
      </c>
      <c r="F130" s="105"/>
      <c r="G130" s="105"/>
      <c r="H130" s="105"/>
      <c r="I130" s="105"/>
      <c r="J130" s="105"/>
      <c r="K130" s="105"/>
      <c r="L130" s="105"/>
      <c r="M130" s="105"/>
      <c r="N130" s="105"/>
      <c r="O130" s="105"/>
      <c r="P130" s="105"/>
    </row>
    <row r="131" spans="1:16" s="106" customFormat="1" ht="15" customHeight="1">
      <c r="A131" s="107">
        <v>10</v>
      </c>
      <c r="B131" s="108"/>
      <c r="C131" s="109" t="s">
        <v>180</v>
      </c>
      <c r="D131" s="121" t="s">
        <v>44</v>
      </c>
      <c r="E131" s="121">
        <v>1</v>
      </c>
      <c r="F131" s="105"/>
      <c r="G131" s="105"/>
      <c r="H131" s="105"/>
      <c r="I131" s="105"/>
      <c r="J131" s="105"/>
      <c r="K131" s="105"/>
      <c r="L131" s="105"/>
      <c r="M131" s="105"/>
      <c r="N131" s="105"/>
      <c r="O131" s="105"/>
      <c r="P131" s="105"/>
    </row>
    <row r="132" spans="1:16" s="106" customFormat="1" ht="15" customHeight="1">
      <c r="A132" s="107">
        <v>11</v>
      </c>
      <c r="B132" s="108"/>
      <c r="C132" s="109" t="s">
        <v>181</v>
      </c>
      <c r="D132" s="121" t="s">
        <v>44</v>
      </c>
      <c r="E132" s="122">
        <f>E20</f>
        <v>72</v>
      </c>
      <c r="F132" s="105"/>
      <c r="G132" s="105"/>
      <c r="H132" s="105"/>
      <c r="I132" s="105"/>
      <c r="J132" s="105"/>
      <c r="K132" s="105"/>
      <c r="L132" s="105"/>
      <c r="M132" s="105"/>
      <c r="N132" s="105"/>
      <c r="O132" s="105"/>
      <c r="P132" s="105"/>
    </row>
    <row r="133" spans="1:16" s="106" customFormat="1" ht="15" customHeight="1">
      <c r="A133" s="107">
        <v>12</v>
      </c>
      <c r="B133" s="108"/>
      <c r="C133" s="109" t="s">
        <v>182</v>
      </c>
      <c r="D133" s="121" t="s">
        <v>42</v>
      </c>
      <c r="E133" s="122">
        <v>1</v>
      </c>
      <c r="F133" s="105"/>
      <c r="G133" s="105"/>
      <c r="H133" s="105"/>
      <c r="I133" s="105"/>
      <c r="J133" s="105"/>
      <c r="K133" s="105"/>
      <c r="L133" s="105"/>
      <c r="M133" s="105"/>
      <c r="N133" s="105"/>
      <c r="O133" s="105"/>
      <c r="P133" s="105"/>
    </row>
    <row r="134" spans="1:16" s="106" customFormat="1" ht="15" customHeight="1">
      <c r="A134" s="107">
        <v>13</v>
      </c>
      <c r="B134" s="108"/>
      <c r="C134" s="109" t="s">
        <v>183</v>
      </c>
      <c r="D134" s="121" t="s">
        <v>44</v>
      </c>
      <c r="E134" s="122">
        <v>3</v>
      </c>
      <c r="F134" s="105"/>
      <c r="G134" s="105"/>
      <c r="H134" s="105"/>
      <c r="I134" s="105"/>
      <c r="J134" s="105"/>
      <c r="K134" s="105"/>
      <c r="L134" s="105"/>
      <c r="M134" s="105"/>
      <c r="N134" s="105"/>
      <c r="O134" s="105"/>
      <c r="P134" s="105"/>
    </row>
    <row r="135" spans="1:16" s="106" customFormat="1" ht="15" customHeight="1">
      <c r="A135" s="107">
        <v>14</v>
      </c>
      <c r="B135" s="108"/>
      <c r="C135" s="109" t="s">
        <v>184</v>
      </c>
      <c r="D135" s="121" t="s">
        <v>44</v>
      </c>
      <c r="E135" s="122">
        <v>1</v>
      </c>
      <c r="F135" s="105"/>
      <c r="G135" s="105"/>
      <c r="H135" s="105"/>
      <c r="I135" s="105"/>
      <c r="J135" s="105"/>
      <c r="K135" s="105"/>
      <c r="L135" s="105"/>
      <c r="M135" s="105"/>
      <c r="N135" s="105"/>
      <c r="O135" s="105"/>
      <c r="P135" s="105"/>
    </row>
    <row r="136" spans="1:16" s="106" customFormat="1" ht="15" customHeight="1">
      <c r="A136" s="107">
        <v>15</v>
      </c>
      <c r="B136" s="108"/>
      <c r="C136" s="109" t="s">
        <v>185</v>
      </c>
      <c r="D136" s="121" t="s">
        <v>44</v>
      </c>
      <c r="E136" s="122">
        <v>1</v>
      </c>
      <c r="F136" s="105"/>
      <c r="G136" s="105"/>
      <c r="H136" s="105"/>
      <c r="I136" s="105"/>
      <c r="J136" s="105"/>
      <c r="K136" s="105"/>
      <c r="L136" s="105"/>
      <c r="M136" s="105"/>
      <c r="N136" s="105"/>
      <c r="O136" s="105"/>
      <c r="P136" s="105"/>
    </row>
    <row r="137" spans="1:16" s="106" customFormat="1" ht="15" customHeight="1">
      <c r="A137" s="115">
        <v>16</v>
      </c>
      <c r="B137" s="117"/>
      <c r="C137" s="109" t="s">
        <v>186</v>
      </c>
      <c r="D137" s="121" t="s">
        <v>44</v>
      </c>
      <c r="E137" s="122">
        <v>1</v>
      </c>
      <c r="F137" s="105"/>
      <c r="G137" s="105"/>
      <c r="H137" s="105"/>
      <c r="I137" s="105"/>
      <c r="J137" s="105"/>
      <c r="K137" s="105"/>
      <c r="L137" s="105"/>
      <c r="M137" s="105"/>
      <c r="N137" s="105"/>
      <c r="O137" s="105"/>
      <c r="P137" s="105"/>
    </row>
    <row r="138" spans="1:16" s="106" customFormat="1" ht="15" customHeight="1">
      <c r="A138" s="115"/>
      <c r="B138" s="117"/>
      <c r="C138" s="109"/>
      <c r="D138" s="121"/>
      <c r="E138" s="122"/>
      <c r="F138" s="105"/>
      <c r="G138" s="105"/>
      <c r="H138" s="105"/>
      <c r="I138" s="105"/>
      <c r="J138" s="105"/>
      <c r="K138" s="105"/>
      <c r="L138" s="105"/>
      <c r="M138" s="105"/>
      <c r="N138" s="105"/>
      <c r="O138" s="105"/>
      <c r="P138" s="105"/>
    </row>
    <row r="139" spans="1:16" s="106" customFormat="1" ht="15" customHeight="1">
      <c r="A139" s="115"/>
      <c r="B139" s="117"/>
      <c r="C139" s="118" t="s">
        <v>187</v>
      </c>
      <c r="D139" s="121"/>
      <c r="E139" s="121"/>
      <c r="F139" s="105"/>
      <c r="G139" s="105"/>
      <c r="H139" s="105"/>
      <c r="I139" s="105"/>
      <c r="J139" s="105"/>
      <c r="K139" s="105"/>
      <c r="L139" s="105"/>
      <c r="M139" s="105"/>
      <c r="N139" s="105"/>
      <c r="O139" s="105"/>
      <c r="P139" s="105"/>
    </row>
    <row r="140" spans="1:16" s="106" customFormat="1" ht="15" customHeight="1">
      <c r="A140" s="115">
        <v>1</v>
      </c>
      <c r="B140" s="117"/>
      <c r="C140" s="109" t="s">
        <v>59</v>
      </c>
      <c r="D140" s="121" t="s">
        <v>28</v>
      </c>
      <c r="E140" s="122">
        <f>E60+27</f>
        <v>287</v>
      </c>
      <c r="F140" s="105"/>
      <c r="G140" s="105"/>
      <c r="H140" s="105"/>
      <c r="I140" s="105"/>
      <c r="J140" s="105"/>
      <c r="K140" s="105"/>
      <c r="L140" s="105"/>
      <c r="M140" s="105"/>
      <c r="N140" s="105"/>
      <c r="O140" s="105"/>
      <c r="P140" s="105"/>
    </row>
    <row r="141" spans="1:16" s="106" customFormat="1" ht="15" customHeight="1">
      <c r="A141" s="115">
        <v>2</v>
      </c>
      <c r="B141" s="117"/>
      <c r="C141" s="123" t="s">
        <v>188</v>
      </c>
      <c r="D141" s="121" t="s">
        <v>42</v>
      </c>
      <c r="E141" s="121">
        <v>9</v>
      </c>
      <c r="F141" s="105"/>
      <c r="G141" s="105"/>
      <c r="H141" s="105"/>
      <c r="I141" s="105"/>
      <c r="J141" s="105"/>
      <c r="K141" s="105"/>
      <c r="L141" s="105"/>
      <c r="M141" s="105"/>
      <c r="N141" s="105"/>
      <c r="O141" s="105"/>
      <c r="P141" s="105"/>
    </row>
    <row r="142" spans="1:16" s="106" customFormat="1" ht="15" customHeight="1">
      <c r="A142" s="115">
        <v>3</v>
      </c>
      <c r="B142" s="117"/>
      <c r="C142" s="125" t="s">
        <v>65</v>
      </c>
      <c r="D142" s="126" t="s">
        <v>28</v>
      </c>
      <c r="E142" s="122">
        <f>E140</f>
        <v>287</v>
      </c>
      <c r="F142" s="105"/>
      <c r="G142" s="105"/>
      <c r="H142" s="105"/>
      <c r="I142" s="105"/>
      <c r="J142" s="105"/>
      <c r="K142" s="105"/>
      <c r="L142" s="105"/>
      <c r="M142" s="105"/>
      <c r="N142" s="105"/>
      <c r="O142" s="105"/>
      <c r="P142" s="105"/>
    </row>
    <row r="143" spans="1:16" s="106" customFormat="1" ht="15" customHeight="1">
      <c r="A143" s="115">
        <v>4</v>
      </c>
      <c r="B143" s="117"/>
      <c r="C143" s="125" t="s">
        <v>189</v>
      </c>
      <c r="D143" s="126" t="s">
        <v>44</v>
      </c>
      <c r="E143" s="121">
        <v>8</v>
      </c>
      <c r="F143" s="105"/>
      <c r="G143" s="105"/>
      <c r="H143" s="105"/>
      <c r="I143" s="105"/>
      <c r="J143" s="105"/>
      <c r="K143" s="105"/>
      <c r="L143" s="105"/>
      <c r="M143" s="105"/>
      <c r="N143" s="105"/>
      <c r="O143" s="105"/>
      <c r="P143" s="105"/>
    </row>
    <row r="144" spans="1:16" s="106" customFormat="1" ht="15" customHeight="1">
      <c r="A144" s="115">
        <v>5</v>
      </c>
      <c r="B144" s="117"/>
      <c r="C144" s="123" t="s">
        <v>190</v>
      </c>
      <c r="D144" s="126" t="s">
        <v>44</v>
      </c>
      <c r="E144" s="121">
        <f>E141*3</f>
        <v>27</v>
      </c>
      <c r="F144" s="105"/>
      <c r="G144" s="105"/>
      <c r="H144" s="105"/>
      <c r="I144" s="105"/>
      <c r="J144" s="105"/>
      <c r="K144" s="105"/>
      <c r="L144" s="105"/>
      <c r="M144" s="105"/>
      <c r="N144" s="105"/>
      <c r="O144" s="105"/>
      <c r="P144" s="105"/>
    </row>
    <row r="145" spans="1:16" s="106" customFormat="1" ht="15" customHeight="1">
      <c r="A145" s="115">
        <v>6</v>
      </c>
      <c r="B145" s="117"/>
      <c r="C145" s="123" t="s">
        <v>61</v>
      </c>
      <c r="D145" s="126" t="s">
        <v>66</v>
      </c>
      <c r="E145" s="121">
        <f>E140*0.001</f>
        <v>0.28700000000000003</v>
      </c>
      <c r="F145" s="105"/>
      <c r="G145" s="105"/>
      <c r="H145" s="105"/>
      <c r="I145" s="105"/>
      <c r="J145" s="105"/>
      <c r="K145" s="105"/>
      <c r="L145" s="105"/>
      <c r="M145" s="105"/>
      <c r="N145" s="105"/>
      <c r="O145" s="105"/>
      <c r="P145" s="105"/>
    </row>
    <row r="146" spans="1:16" s="106" customFormat="1" ht="15" customHeight="1">
      <c r="A146" s="115">
        <v>7</v>
      </c>
      <c r="B146" s="117"/>
      <c r="C146" s="123" t="s">
        <v>191</v>
      </c>
      <c r="D146" s="126" t="s">
        <v>44</v>
      </c>
      <c r="E146" s="121">
        <v>1</v>
      </c>
      <c r="F146" s="105"/>
      <c r="G146" s="105"/>
      <c r="H146" s="105"/>
      <c r="I146" s="105"/>
      <c r="J146" s="105"/>
      <c r="K146" s="105"/>
      <c r="L146" s="105"/>
      <c r="M146" s="105"/>
      <c r="N146" s="105"/>
      <c r="O146" s="105"/>
      <c r="P146" s="105"/>
    </row>
    <row r="147" spans="1:16" s="106" customFormat="1" ht="15" customHeight="1">
      <c r="A147" s="115">
        <v>8</v>
      </c>
      <c r="B147" s="117"/>
      <c r="C147" s="109" t="s">
        <v>192</v>
      </c>
      <c r="D147" s="121" t="s">
        <v>44</v>
      </c>
      <c r="E147" s="121">
        <v>1</v>
      </c>
      <c r="F147" s="105"/>
      <c r="G147" s="105"/>
      <c r="H147" s="105"/>
      <c r="I147" s="105"/>
      <c r="J147" s="105"/>
      <c r="K147" s="105"/>
      <c r="L147" s="105"/>
      <c r="M147" s="105"/>
      <c r="N147" s="105"/>
      <c r="O147" s="105"/>
      <c r="P147" s="105"/>
    </row>
    <row r="148" spans="1:16" s="106" customFormat="1" ht="15" customHeight="1">
      <c r="A148" s="115">
        <v>9</v>
      </c>
      <c r="B148" s="117"/>
      <c r="C148" s="125" t="s">
        <v>60</v>
      </c>
      <c r="D148" s="126" t="s">
        <v>193</v>
      </c>
      <c r="E148" s="121">
        <v>1</v>
      </c>
      <c r="F148" s="105"/>
      <c r="G148" s="105"/>
      <c r="H148" s="105"/>
      <c r="I148" s="105"/>
      <c r="J148" s="105"/>
      <c r="K148" s="105"/>
      <c r="L148" s="105"/>
      <c r="M148" s="105"/>
      <c r="N148" s="105"/>
      <c r="O148" s="105"/>
      <c r="P148" s="105"/>
    </row>
    <row r="149" spans="1:16" s="106" customFormat="1" ht="15" customHeight="1">
      <c r="A149" s="115"/>
      <c r="B149" s="117"/>
      <c r="C149" s="125"/>
      <c r="D149" s="126"/>
      <c r="E149" s="121"/>
      <c r="F149" s="105"/>
      <c r="G149" s="105"/>
      <c r="H149" s="105"/>
      <c r="I149" s="105"/>
      <c r="J149" s="105"/>
      <c r="K149" s="105"/>
      <c r="L149" s="105"/>
      <c r="M149" s="105"/>
      <c r="N149" s="105"/>
      <c r="O149" s="105"/>
      <c r="P149" s="105"/>
    </row>
    <row r="150" spans="1:16" s="106" customFormat="1" ht="15" customHeight="1">
      <c r="A150" s="115"/>
      <c r="B150" s="117"/>
      <c r="C150" s="118" t="s">
        <v>194</v>
      </c>
      <c r="D150" s="126"/>
      <c r="E150" s="121"/>
      <c r="F150" s="105"/>
      <c r="G150" s="105"/>
      <c r="H150" s="105"/>
      <c r="I150" s="105"/>
      <c r="J150" s="105"/>
      <c r="K150" s="105"/>
      <c r="L150" s="105"/>
      <c r="M150" s="105"/>
      <c r="N150" s="105"/>
      <c r="O150" s="105"/>
      <c r="P150" s="105"/>
    </row>
    <row r="151" spans="1:16" s="106" customFormat="1" ht="15" customHeight="1">
      <c r="A151" s="115">
        <v>1</v>
      </c>
      <c r="B151" s="117"/>
      <c r="C151" s="109" t="s">
        <v>195</v>
      </c>
      <c r="D151" s="126" t="s">
        <v>28</v>
      </c>
      <c r="E151" s="122">
        <f>E73+E74+E75</f>
        <v>89</v>
      </c>
      <c r="F151" s="105"/>
      <c r="G151" s="105"/>
      <c r="H151" s="105"/>
      <c r="I151" s="105"/>
      <c r="J151" s="105"/>
      <c r="K151" s="105"/>
      <c r="L151" s="105"/>
      <c r="M151" s="105"/>
      <c r="N151" s="105"/>
      <c r="O151" s="105"/>
      <c r="P151" s="105"/>
    </row>
    <row r="152" spans="1:16" s="106" customFormat="1" ht="15" customHeight="1">
      <c r="A152" s="115">
        <v>2</v>
      </c>
      <c r="B152" s="117"/>
      <c r="C152" s="109" t="s">
        <v>196</v>
      </c>
      <c r="D152" s="126" t="s">
        <v>28</v>
      </c>
      <c r="E152" s="121">
        <f>34+7</f>
        <v>41</v>
      </c>
      <c r="F152" s="105"/>
      <c r="G152" s="105"/>
      <c r="H152" s="105"/>
      <c r="I152" s="105"/>
      <c r="J152" s="105"/>
      <c r="K152" s="105"/>
      <c r="L152" s="105"/>
      <c r="M152" s="105"/>
      <c r="N152" s="105"/>
      <c r="O152" s="105"/>
      <c r="P152" s="105"/>
    </row>
    <row r="153" spans="1:16" s="106" customFormat="1" ht="15" customHeight="1">
      <c r="A153" s="115">
        <v>3</v>
      </c>
      <c r="B153" s="117"/>
      <c r="C153" s="109" t="s">
        <v>197</v>
      </c>
      <c r="D153" s="126" t="s">
        <v>28</v>
      </c>
      <c r="E153" s="127">
        <f>E72-E154-E152-E155-E160</f>
        <v>49</v>
      </c>
      <c r="F153" s="105"/>
      <c r="G153" s="105"/>
      <c r="H153" s="105"/>
      <c r="I153" s="105"/>
      <c r="J153" s="105"/>
      <c r="K153" s="105"/>
      <c r="L153" s="105"/>
      <c r="M153" s="105"/>
      <c r="N153" s="105"/>
      <c r="O153" s="105"/>
      <c r="P153" s="105"/>
    </row>
    <row r="154" spans="1:16" s="106" customFormat="1" ht="15" customHeight="1">
      <c r="A154" s="115">
        <v>4</v>
      </c>
      <c r="B154" s="117"/>
      <c r="C154" s="109" t="s">
        <v>45</v>
      </c>
      <c r="D154" s="126" t="s">
        <v>28</v>
      </c>
      <c r="E154" s="121">
        <f>28+7+7</f>
        <v>42</v>
      </c>
      <c r="F154" s="105"/>
      <c r="G154" s="105"/>
      <c r="H154" s="105"/>
      <c r="I154" s="105"/>
      <c r="J154" s="105"/>
      <c r="K154" s="105"/>
      <c r="L154" s="105"/>
      <c r="M154" s="105"/>
      <c r="N154" s="105"/>
      <c r="O154" s="105"/>
      <c r="P154" s="105"/>
    </row>
    <row r="155" spans="1:16" s="106" customFormat="1" ht="15" customHeight="1">
      <c r="A155" s="115">
        <v>5</v>
      </c>
      <c r="B155" s="117"/>
      <c r="C155" s="109" t="s">
        <v>198</v>
      </c>
      <c r="D155" s="126" t="s">
        <v>28</v>
      </c>
      <c r="E155" s="121">
        <v>2</v>
      </c>
      <c r="F155" s="105"/>
      <c r="G155" s="105"/>
      <c r="H155" s="105"/>
      <c r="I155" s="105"/>
      <c r="J155" s="105"/>
      <c r="K155" s="105"/>
      <c r="L155" s="105"/>
      <c r="M155" s="105"/>
      <c r="N155" s="105"/>
      <c r="O155" s="105"/>
      <c r="P155" s="105"/>
    </row>
    <row r="156" spans="1:16" s="106" customFormat="1" ht="15" customHeight="1">
      <c r="A156" s="115">
        <v>6</v>
      </c>
      <c r="B156" s="117"/>
      <c r="C156" s="109" t="s">
        <v>199</v>
      </c>
      <c r="D156" s="121" t="s">
        <v>44</v>
      </c>
      <c r="E156" s="121">
        <v>1</v>
      </c>
      <c r="F156" s="105"/>
      <c r="G156" s="105"/>
      <c r="H156" s="105"/>
      <c r="I156" s="105"/>
      <c r="J156" s="105"/>
      <c r="K156" s="105"/>
      <c r="L156" s="105"/>
      <c r="M156" s="105"/>
      <c r="N156" s="105"/>
      <c r="O156" s="105"/>
      <c r="P156" s="105"/>
    </row>
    <row r="157" spans="1:16" s="106" customFormat="1" ht="15" customHeight="1">
      <c r="A157" s="115">
        <v>7</v>
      </c>
      <c r="B157" s="117"/>
      <c r="C157" s="109" t="s">
        <v>200</v>
      </c>
      <c r="D157" s="121" t="s">
        <v>44</v>
      </c>
      <c r="E157" s="121">
        <v>1</v>
      </c>
      <c r="F157" s="105"/>
      <c r="G157" s="105"/>
      <c r="H157" s="105"/>
      <c r="I157" s="105"/>
      <c r="J157" s="105"/>
      <c r="K157" s="105"/>
      <c r="L157" s="105"/>
      <c r="M157" s="105"/>
      <c r="N157" s="105"/>
      <c r="O157" s="105"/>
      <c r="P157" s="105"/>
    </row>
    <row r="158" spans="1:16" s="106" customFormat="1" ht="15" customHeight="1">
      <c r="A158" s="115">
        <v>8</v>
      </c>
      <c r="B158" s="117"/>
      <c r="C158" s="109" t="s">
        <v>201</v>
      </c>
      <c r="D158" s="126" t="s">
        <v>42</v>
      </c>
      <c r="E158" s="121">
        <v>1</v>
      </c>
      <c r="F158" s="105"/>
      <c r="G158" s="105"/>
      <c r="H158" s="105"/>
      <c r="I158" s="105"/>
      <c r="J158" s="105"/>
      <c r="K158" s="105"/>
      <c r="L158" s="105"/>
      <c r="M158" s="105"/>
      <c r="N158" s="105"/>
      <c r="O158" s="105"/>
      <c r="P158" s="105"/>
    </row>
    <row r="159" spans="1:16" s="106" customFormat="1" ht="15" customHeight="1">
      <c r="A159" s="115">
        <v>9</v>
      </c>
      <c r="B159" s="117"/>
      <c r="C159" s="109" t="s">
        <v>202</v>
      </c>
      <c r="D159" s="126" t="s">
        <v>42</v>
      </c>
      <c r="E159" s="121">
        <v>2</v>
      </c>
      <c r="F159" s="105"/>
      <c r="G159" s="105"/>
      <c r="H159" s="105"/>
      <c r="I159" s="105"/>
      <c r="J159" s="105"/>
      <c r="K159" s="105"/>
      <c r="L159" s="105"/>
      <c r="M159" s="105"/>
      <c r="N159" s="105"/>
      <c r="O159" s="105"/>
      <c r="P159" s="105"/>
    </row>
    <row r="160" spans="1:16" s="106" customFormat="1" ht="15" customHeight="1">
      <c r="A160" s="115">
        <v>10</v>
      </c>
      <c r="B160" s="117"/>
      <c r="C160" s="109" t="s">
        <v>203</v>
      </c>
      <c r="D160" s="121" t="s">
        <v>28</v>
      </c>
      <c r="E160" s="121">
        <v>6</v>
      </c>
      <c r="F160" s="105"/>
      <c r="G160" s="105"/>
      <c r="H160" s="105"/>
      <c r="I160" s="105"/>
      <c r="J160" s="105"/>
      <c r="K160" s="105"/>
      <c r="L160" s="105"/>
      <c r="M160" s="105"/>
      <c r="N160" s="105"/>
      <c r="O160" s="105"/>
      <c r="P160" s="105"/>
    </row>
    <row r="161" spans="1:16" s="106" customFormat="1" ht="15" customHeight="1">
      <c r="A161" s="115">
        <v>11</v>
      </c>
      <c r="B161" s="117"/>
      <c r="C161" s="109" t="s">
        <v>199</v>
      </c>
      <c r="D161" s="121" t="s">
        <v>44</v>
      </c>
      <c r="E161" s="121">
        <v>2</v>
      </c>
      <c r="F161" s="105"/>
      <c r="G161" s="105"/>
      <c r="H161" s="105"/>
      <c r="I161" s="105"/>
      <c r="J161" s="105"/>
      <c r="K161" s="105"/>
      <c r="L161" s="105"/>
      <c r="M161" s="105"/>
      <c r="N161" s="105"/>
      <c r="O161" s="105"/>
      <c r="P161" s="105"/>
    </row>
    <row r="162" spans="1:16" s="106" customFormat="1" ht="15" customHeight="1">
      <c r="A162" s="115">
        <v>12</v>
      </c>
      <c r="B162" s="117"/>
      <c r="C162" s="109" t="s">
        <v>204</v>
      </c>
      <c r="D162" s="121" t="s">
        <v>44</v>
      </c>
      <c r="E162" s="121">
        <v>2</v>
      </c>
      <c r="F162" s="105"/>
      <c r="G162" s="105"/>
      <c r="H162" s="105"/>
      <c r="I162" s="105"/>
      <c r="J162" s="105"/>
      <c r="K162" s="105"/>
      <c r="L162" s="105"/>
      <c r="M162" s="105"/>
      <c r="N162" s="105"/>
      <c r="O162" s="105"/>
      <c r="P162" s="105"/>
    </row>
    <row r="163" spans="1:16" s="106" customFormat="1" ht="15" customHeight="1">
      <c r="A163" s="107">
        <v>13</v>
      </c>
      <c r="B163" s="108"/>
      <c r="C163" s="120" t="s">
        <v>205</v>
      </c>
      <c r="D163" s="115" t="s">
        <v>44</v>
      </c>
      <c r="E163" s="115">
        <v>10</v>
      </c>
      <c r="F163" s="105"/>
      <c r="G163" s="105"/>
      <c r="H163" s="105"/>
      <c r="I163" s="105"/>
      <c r="J163" s="105"/>
      <c r="K163" s="105"/>
      <c r="L163" s="105"/>
      <c r="M163" s="105"/>
      <c r="N163" s="105"/>
      <c r="O163" s="105"/>
      <c r="P163" s="105"/>
    </row>
    <row r="164" spans="1:16" s="106" customFormat="1" ht="15" customHeight="1">
      <c r="A164" s="115"/>
      <c r="B164" s="117"/>
      <c r="C164" s="118"/>
      <c r="D164" s="121"/>
      <c r="E164" s="121"/>
      <c r="F164" s="105"/>
      <c r="G164" s="105"/>
      <c r="H164" s="105"/>
      <c r="I164" s="105"/>
      <c r="J164" s="105"/>
      <c r="K164" s="105"/>
      <c r="L164" s="105"/>
      <c r="M164" s="105"/>
      <c r="N164" s="105"/>
      <c r="O164" s="105"/>
      <c r="P164" s="105"/>
    </row>
    <row r="165" spans="1:16" s="106" customFormat="1" ht="15" customHeight="1">
      <c r="A165" s="115">
        <v>1</v>
      </c>
      <c r="B165" s="117"/>
      <c r="C165" s="109" t="s">
        <v>206</v>
      </c>
      <c r="D165" s="121" t="s">
        <v>43</v>
      </c>
      <c r="E165" s="121">
        <v>1</v>
      </c>
      <c r="F165" s="105"/>
      <c r="G165" s="105"/>
      <c r="H165" s="105"/>
      <c r="I165" s="105"/>
      <c r="J165" s="105"/>
      <c r="K165" s="105"/>
      <c r="L165" s="105"/>
      <c r="M165" s="105"/>
      <c r="N165" s="105"/>
      <c r="O165" s="105"/>
      <c r="P165" s="105"/>
    </row>
    <row r="166" spans="1:16" s="106" customFormat="1" ht="15" customHeight="1">
      <c r="A166" s="115">
        <v>2</v>
      </c>
      <c r="B166" s="117"/>
      <c r="C166" s="123" t="s">
        <v>48</v>
      </c>
      <c r="D166" s="126" t="s">
        <v>66</v>
      </c>
      <c r="E166" s="128">
        <f>(E98+E97+E127+E154)*0.001</f>
        <v>0.32300000000000001</v>
      </c>
      <c r="F166" s="105"/>
      <c r="G166" s="105"/>
      <c r="H166" s="105"/>
      <c r="I166" s="105"/>
      <c r="J166" s="105"/>
      <c r="K166" s="105"/>
      <c r="L166" s="105"/>
      <c r="M166" s="105"/>
      <c r="N166" s="105"/>
      <c r="O166" s="105"/>
      <c r="P166" s="105"/>
    </row>
    <row r="167" spans="1:16" s="106" customFormat="1" ht="15" customHeight="1">
      <c r="A167" s="115">
        <v>3</v>
      </c>
      <c r="B167" s="117"/>
      <c r="C167" s="123" t="s">
        <v>49</v>
      </c>
      <c r="D167" s="126" t="s">
        <v>66</v>
      </c>
      <c r="E167" s="121">
        <f>(E98+E97+E127+E154)*0.001</f>
        <v>0.32300000000000001</v>
      </c>
      <c r="F167" s="105"/>
      <c r="G167" s="105"/>
      <c r="H167" s="105"/>
      <c r="I167" s="105"/>
      <c r="J167" s="105"/>
      <c r="K167" s="105"/>
      <c r="L167" s="105"/>
      <c r="M167" s="105"/>
      <c r="N167" s="105"/>
      <c r="O167" s="105"/>
      <c r="P167" s="105"/>
    </row>
    <row r="168" spans="1:16" s="106" customFormat="1" ht="15" customHeight="1">
      <c r="A168" s="115">
        <v>4</v>
      </c>
      <c r="B168" s="117"/>
      <c r="C168" s="109" t="s">
        <v>207</v>
      </c>
      <c r="D168" s="121" t="s">
        <v>208</v>
      </c>
      <c r="E168" s="122">
        <v>1</v>
      </c>
      <c r="F168" s="105"/>
      <c r="G168" s="105"/>
      <c r="H168" s="105"/>
      <c r="I168" s="105"/>
      <c r="J168" s="105"/>
      <c r="K168" s="105"/>
      <c r="L168" s="105"/>
      <c r="M168" s="105"/>
      <c r="N168" s="105"/>
      <c r="O168" s="105"/>
      <c r="P168" s="105"/>
    </row>
    <row r="169" spans="1:16" s="106" customFormat="1" ht="15" customHeight="1">
      <c r="A169" s="115">
        <v>5</v>
      </c>
      <c r="B169" s="117"/>
      <c r="C169" s="109" t="s">
        <v>209</v>
      </c>
      <c r="D169" s="121" t="s">
        <v>43</v>
      </c>
      <c r="E169" s="122">
        <v>1</v>
      </c>
      <c r="F169" s="105"/>
      <c r="G169" s="105"/>
      <c r="H169" s="105"/>
      <c r="I169" s="105"/>
      <c r="J169" s="105"/>
      <c r="K169" s="105"/>
      <c r="L169" s="105"/>
      <c r="M169" s="105"/>
      <c r="N169" s="105"/>
      <c r="O169" s="105"/>
      <c r="P169" s="105"/>
    </row>
    <row r="170" spans="1:16" s="106" customFormat="1" ht="15" customHeight="1">
      <c r="A170" s="115">
        <v>6</v>
      </c>
      <c r="B170" s="117"/>
      <c r="C170" s="109" t="s">
        <v>64</v>
      </c>
      <c r="D170" s="121" t="s">
        <v>43</v>
      </c>
      <c r="E170" s="122">
        <v>1</v>
      </c>
      <c r="F170" s="105"/>
      <c r="G170" s="105"/>
      <c r="H170" s="105"/>
      <c r="I170" s="105"/>
      <c r="J170" s="105"/>
      <c r="K170" s="105"/>
      <c r="L170" s="105"/>
      <c r="M170" s="105"/>
      <c r="N170" s="105"/>
      <c r="O170" s="105"/>
      <c r="P170" s="105"/>
    </row>
    <row r="171" spans="1:16" s="106" customFormat="1" ht="15" customHeight="1">
      <c r="A171" s="115">
        <v>7</v>
      </c>
      <c r="B171" s="117"/>
      <c r="C171" s="123" t="s">
        <v>210</v>
      </c>
      <c r="D171" s="126" t="s">
        <v>43</v>
      </c>
      <c r="E171" s="121">
        <v>1</v>
      </c>
      <c r="F171" s="105"/>
      <c r="G171" s="105"/>
      <c r="H171" s="105"/>
      <c r="I171" s="105"/>
      <c r="J171" s="105"/>
      <c r="K171" s="105"/>
      <c r="L171" s="105"/>
      <c r="M171" s="105"/>
      <c r="N171" s="105"/>
      <c r="O171" s="105"/>
      <c r="P171" s="105"/>
    </row>
    <row r="172" spans="1:16" s="106" customFormat="1" ht="15" customHeight="1">
      <c r="A172" s="115">
        <v>8</v>
      </c>
      <c r="B172" s="117"/>
      <c r="C172" s="113" t="s">
        <v>211</v>
      </c>
      <c r="D172" s="121" t="s">
        <v>43</v>
      </c>
      <c r="E172" s="121">
        <v>1</v>
      </c>
      <c r="F172" s="105"/>
      <c r="G172" s="105"/>
      <c r="H172" s="105"/>
      <c r="I172" s="105"/>
      <c r="J172" s="105"/>
      <c r="K172" s="105"/>
      <c r="L172" s="105"/>
      <c r="M172" s="105"/>
      <c r="N172" s="105"/>
      <c r="O172" s="105"/>
      <c r="P172" s="105"/>
    </row>
    <row r="173" spans="1:16" s="106" customFormat="1" ht="15" customHeight="1">
      <c r="A173" s="115">
        <v>9</v>
      </c>
      <c r="B173" s="117"/>
      <c r="C173" s="113" t="s">
        <v>212</v>
      </c>
      <c r="D173" s="121" t="s">
        <v>43</v>
      </c>
      <c r="E173" s="121">
        <v>1</v>
      </c>
      <c r="F173" s="105"/>
      <c r="G173" s="105"/>
      <c r="H173" s="105"/>
      <c r="I173" s="105"/>
      <c r="J173" s="105"/>
      <c r="K173" s="105"/>
      <c r="L173" s="105"/>
      <c r="M173" s="105"/>
      <c r="N173" s="105"/>
      <c r="O173" s="105"/>
      <c r="P173" s="105"/>
    </row>
    <row r="174" spans="1:16" s="106" customFormat="1" ht="15" customHeight="1">
      <c r="A174" s="115">
        <v>10</v>
      </c>
      <c r="B174" s="117"/>
      <c r="C174" s="109" t="s">
        <v>213</v>
      </c>
      <c r="D174" s="121" t="s">
        <v>43</v>
      </c>
      <c r="E174" s="121">
        <v>1</v>
      </c>
      <c r="F174" s="105"/>
      <c r="G174" s="105"/>
      <c r="H174" s="105"/>
      <c r="I174" s="105"/>
      <c r="J174" s="105"/>
      <c r="K174" s="105"/>
      <c r="L174" s="105"/>
      <c r="M174" s="105"/>
      <c r="N174" s="105"/>
      <c r="O174" s="105"/>
      <c r="P174" s="105"/>
    </row>
    <row r="175" spans="1:16" s="106" customFormat="1" ht="30" customHeight="1">
      <c r="A175" s="107">
        <v>11</v>
      </c>
      <c r="B175" s="108"/>
      <c r="C175" s="109" t="s">
        <v>214</v>
      </c>
      <c r="D175" s="121" t="s">
        <v>43</v>
      </c>
      <c r="E175" s="121">
        <v>1</v>
      </c>
      <c r="F175" s="105"/>
      <c r="G175" s="105"/>
      <c r="H175" s="105"/>
      <c r="I175" s="105"/>
      <c r="J175" s="105"/>
      <c r="K175" s="105"/>
      <c r="L175" s="105"/>
      <c r="M175" s="105"/>
      <c r="N175" s="105"/>
      <c r="O175" s="105"/>
      <c r="P175" s="105"/>
    </row>
    <row r="176" spans="1:16" s="106" customFormat="1" ht="15" customHeight="1">
      <c r="A176" s="107">
        <v>12</v>
      </c>
      <c r="B176" s="108"/>
      <c r="C176" s="109" t="s">
        <v>215</v>
      </c>
      <c r="D176" s="121" t="s">
        <v>43</v>
      </c>
      <c r="E176" s="121">
        <v>1</v>
      </c>
      <c r="F176" s="105"/>
      <c r="G176" s="105"/>
      <c r="H176" s="105"/>
      <c r="I176" s="105"/>
      <c r="J176" s="105"/>
      <c r="K176" s="105"/>
      <c r="L176" s="105"/>
      <c r="M176" s="105"/>
      <c r="N176" s="105"/>
      <c r="O176" s="105"/>
      <c r="P176" s="105"/>
    </row>
    <row r="177" spans="1:16" s="106" customFormat="1" ht="15" customHeight="1">
      <c r="A177" s="107">
        <v>13</v>
      </c>
      <c r="B177" s="108"/>
      <c r="C177" s="109" t="s">
        <v>216</v>
      </c>
      <c r="D177" s="121" t="s">
        <v>43</v>
      </c>
      <c r="E177" s="121">
        <v>1</v>
      </c>
      <c r="F177" s="105"/>
      <c r="G177" s="105"/>
      <c r="H177" s="105"/>
      <c r="I177" s="105"/>
      <c r="J177" s="105"/>
      <c r="K177" s="105"/>
      <c r="L177" s="105"/>
      <c r="M177" s="105"/>
      <c r="N177" s="105"/>
      <c r="O177" s="105"/>
      <c r="P177" s="105"/>
    </row>
    <row r="178" spans="1:16" s="106" customFormat="1" ht="15" customHeight="1">
      <c r="A178" s="115">
        <v>14</v>
      </c>
      <c r="B178" s="117"/>
      <c r="C178" s="113" t="s">
        <v>217</v>
      </c>
      <c r="D178" s="121" t="s">
        <v>43</v>
      </c>
      <c r="E178" s="121">
        <v>1</v>
      </c>
      <c r="F178" s="105"/>
      <c r="G178" s="105"/>
      <c r="H178" s="105"/>
      <c r="I178" s="105"/>
      <c r="J178" s="105"/>
      <c r="K178" s="105"/>
      <c r="L178" s="105"/>
      <c r="M178" s="105"/>
      <c r="N178" s="105"/>
      <c r="O178" s="105"/>
      <c r="P178" s="105"/>
    </row>
    <row r="179" spans="1:16" ht="15" customHeight="1">
      <c r="A179" s="166" t="s">
        <v>71</v>
      </c>
      <c r="B179" s="166"/>
      <c r="C179" s="166"/>
      <c r="D179" s="166"/>
      <c r="E179" s="166"/>
      <c r="F179" s="166"/>
      <c r="G179" s="166"/>
      <c r="H179" s="166"/>
      <c r="I179" s="166"/>
      <c r="J179" s="166"/>
      <c r="K179" s="166"/>
      <c r="L179" s="129">
        <f>ROUND(SUM(L14:L178),2)</f>
        <v>0</v>
      </c>
      <c r="M179" s="129">
        <f t="shared" ref="M179:O179" si="0">ROUND(SUM(M14:M178),2)</f>
        <v>0</v>
      </c>
      <c r="N179" s="129">
        <f t="shared" si="0"/>
        <v>0</v>
      </c>
      <c r="O179" s="129">
        <f t="shared" si="0"/>
        <v>0</v>
      </c>
      <c r="P179" s="129">
        <f>ROUND(SUM(P14:P178),2)</f>
        <v>0</v>
      </c>
    </row>
    <row r="180" spans="1:16">
      <c r="C180" s="106"/>
    </row>
    <row r="181" spans="1:16">
      <c r="A181" s="94"/>
    </row>
    <row r="182" spans="1:16">
      <c r="A182" s="130"/>
      <c r="B182" s="131" t="s">
        <v>72</v>
      </c>
      <c r="C182" s="132" t="s">
        <v>68</v>
      </c>
      <c r="D182" s="133"/>
      <c r="E182" s="133"/>
      <c r="F182" s="133"/>
      <c r="G182" s="133"/>
      <c r="H182" s="133"/>
      <c r="I182" s="133"/>
      <c r="J182" s="133"/>
    </row>
    <row r="183" spans="1:16">
      <c r="A183" s="130"/>
      <c r="B183" s="131"/>
      <c r="C183" s="134"/>
      <c r="D183" s="133"/>
      <c r="E183" s="133"/>
      <c r="F183" s="133"/>
      <c r="G183" s="133"/>
      <c r="H183" s="133"/>
      <c r="I183" s="133"/>
      <c r="J183" s="133"/>
      <c r="M183" s="135"/>
      <c r="N183" s="93"/>
    </row>
    <row r="184" spans="1:16">
      <c r="A184" s="130"/>
      <c r="B184" s="131"/>
      <c r="C184" s="134"/>
      <c r="D184" s="133"/>
      <c r="E184" s="133"/>
      <c r="F184" s="133"/>
      <c r="G184" s="133"/>
      <c r="H184" s="133"/>
      <c r="I184" s="133"/>
      <c r="J184" s="133"/>
      <c r="P184" s="93"/>
    </row>
    <row r="185" spans="1:16">
      <c r="A185" s="130"/>
      <c r="B185" s="130"/>
      <c r="C185" s="133"/>
      <c r="D185" s="133"/>
      <c r="E185" s="133"/>
      <c r="F185" s="133"/>
      <c r="G185" s="133"/>
      <c r="H185" s="133"/>
      <c r="I185" s="133"/>
      <c r="J185" s="133"/>
      <c r="P185" s="93"/>
    </row>
    <row r="186" spans="1:16">
      <c r="A186" s="136" t="s">
        <v>73</v>
      </c>
      <c r="B186" s="137"/>
      <c r="C186" s="138"/>
      <c r="D186" s="138"/>
      <c r="E186" s="138"/>
      <c r="F186" s="138"/>
      <c r="G186" s="138"/>
      <c r="H186" s="138"/>
      <c r="I186" s="139"/>
      <c r="J186" s="139"/>
    </row>
    <row r="187" spans="1:16">
      <c r="A187" s="140"/>
      <c r="B187" s="140"/>
      <c r="C187" s="140" t="s">
        <v>74</v>
      </c>
      <c r="D187" s="140"/>
      <c r="E187" s="141"/>
      <c r="F187" s="141"/>
      <c r="G187" s="141"/>
      <c r="H187" s="141"/>
      <c r="I187" s="133"/>
      <c r="J187" s="133"/>
    </row>
    <row r="188" spans="1:16">
      <c r="A188" s="140"/>
      <c r="B188" s="140"/>
      <c r="C188" s="141"/>
      <c r="D188" s="141"/>
      <c r="E188" s="141"/>
      <c r="F188" s="141"/>
      <c r="G188" s="141"/>
      <c r="H188" s="141"/>
      <c r="I188" s="133"/>
      <c r="J188" s="133"/>
    </row>
    <row r="189" spans="1:16">
      <c r="A189" s="142" t="s">
        <v>222</v>
      </c>
      <c r="B189" s="140"/>
      <c r="C189" s="141"/>
      <c r="D189" s="141"/>
      <c r="E189" s="141"/>
      <c r="F189" s="141"/>
      <c r="G189" s="141"/>
      <c r="H189" s="141"/>
      <c r="I189" s="133"/>
      <c r="J189" s="133"/>
    </row>
    <row r="190" spans="1:16">
      <c r="A190" s="136" t="s">
        <v>75</v>
      </c>
      <c r="B190" s="143"/>
      <c r="C190" s="138"/>
      <c r="D190" s="138"/>
      <c r="E190" s="138"/>
      <c r="F190" s="138"/>
      <c r="G190" s="138"/>
      <c r="H190" s="138"/>
      <c r="I190" s="139"/>
      <c r="J190" s="139"/>
    </row>
    <row r="191" spans="1:16">
      <c r="A191" s="144"/>
      <c r="B191" s="140"/>
      <c r="C191" s="140" t="s">
        <v>74</v>
      </c>
      <c r="D191" s="140"/>
      <c r="E191" s="141"/>
      <c r="F191" s="141"/>
      <c r="G191" s="141"/>
      <c r="H191" s="141"/>
      <c r="I191" s="133"/>
      <c r="J191" s="133"/>
    </row>
    <row r="192" spans="1:16">
      <c r="A192" s="145" t="s">
        <v>76</v>
      </c>
      <c r="B192" s="137"/>
      <c r="C192" s="138"/>
      <c r="D192" s="138"/>
      <c r="E192" s="141"/>
      <c r="F192" s="141"/>
      <c r="G192" s="141"/>
      <c r="H192" s="141"/>
      <c r="I192" s="133"/>
      <c r="J192" s="133"/>
    </row>
    <row r="193" spans="1:10">
      <c r="A193" s="130"/>
      <c r="B193" s="130"/>
      <c r="C193" s="133"/>
      <c r="D193" s="133"/>
      <c r="E193" s="133"/>
      <c r="F193" s="133"/>
      <c r="G193" s="133"/>
      <c r="H193" s="133"/>
      <c r="I193" s="133"/>
      <c r="J193" s="133"/>
    </row>
    <row r="194" spans="1:10">
      <c r="A194" s="130"/>
      <c r="B194" s="130"/>
      <c r="C194" s="133"/>
      <c r="D194" s="133"/>
      <c r="E194" s="133"/>
      <c r="F194" s="133"/>
      <c r="G194" s="133"/>
      <c r="H194" s="133"/>
      <c r="I194" s="133"/>
      <c r="J194" s="133"/>
    </row>
  </sheetData>
  <sheetProtection selectLockedCells="1" selectUnlockedCells="1"/>
  <sortState xmlns:xlrd2="http://schemas.microsoft.com/office/spreadsheetml/2017/richdata2" ref="C61:E73">
    <sortCondition ref="C61"/>
  </sortState>
  <mergeCells count="22">
    <mergeCell ref="P11:P12"/>
    <mergeCell ref="K11:K12"/>
    <mergeCell ref="L11:L12"/>
    <mergeCell ref="M11:M12"/>
    <mergeCell ref="N11:N12"/>
    <mergeCell ref="O11:O12"/>
    <mergeCell ref="A179:K179"/>
    <mergeCell ref="C1:O1"/>
    <mergeCell ref="C2:O2"/>
    <mergeCell ref="C3:O3"/>
    <mergeCell ref="A10:A12"/>
    <mergeCell ref="B10:B12"/>
    <mergeCell ref="C10:C12"/>
    <mergeCell ref="D10:D12"/>
    <mergeCell ref="E10:E12"/>
    <mergeCell ref="F10:K10"/>
    <mergeCell ref="L10:P10"/>
    <mergeCell ref="F11:F12"/>
    <mergeCell ref="G11:G12"/>
    <mergeCell ref="H11:H12"/>
    <mergeCell ref="I11:I12"/>
    <mergeCell ref="J11:J12"/>
  </mergeCells>
  <phoneticPr fontId="8" type="noConversion"/>
  <printOptions horizontalCentered="1"/>
  <pageMargins left="0.59055118110236227" right="0.55118110236220474" top="0.70866141732283472" bottom="0.51181102362204722" header="0.51181102362204722" footer="0.51181102362204722"/>
  <pageSetup paperSize="9" scale="60"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koptame</vt:lpstr>
      <vt:lpstr>Kopsavilkums</vt:lpstr>
      <vt:lpstr>1</vt:lpstr>
      <vt:lpstr>'1'!Print_Area</vt:lpstr>
      <vt:lpstr>Kopsavilkums!Print_Area</vt:lpstr>
      <vt:lpstr>koptame!Print_Area</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Kvēle</dc:creator>
  <cp:lastModifiedBy>Artūrs Glāznieks</cp:lastModifiedBy>
  <cp:lastPrinted>2022-06-15T11:57:54Z</cp:lastPrinted>
  <dcterms:created xsi:type="dcterms:W3CDTF">2011-06-30T09:19:11Z</dcterms:created>
  <dcterms:modified xsi:type="dcterms:W3CDTF">2024-02-15T06:39:42Z</dcterms:modified>
</cp:coreProperties>
</file>